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JFETs" sheetId="1" r:id="rId1"/>
  </sheets>
  <definedNames/>
  <calcPr fullCalcOnLoad="1"/>
</workbook>
</file>

<file path=xl/sharedStrings.xml><?xml version="1.0" encoding="utf-8"?>
<sst xmlns="http://schemas.openxmlformats.org/spreadsheetml/2006/main" count="244" uniqueCount="57">
  <si>
    <t>Product</t>
  </si>
  <si>
    <t>Datasheet</t>
  </si>
  <si>
    <t>Pb-free</t>
  </si>
  <si>
    <t>Status</t>
  </si>
  <si>
    <t>Description</t>
  </si>
  <si>
    <t>Polarity</t>
  </si>
  <si>
    <t>IDSS Min (uA)</t>
  </si>
  <si>
    <t>IDSS Max (uA)</t>
  </si>
  <si>
    <t>V(BR)GSS Min (V)</t>
  </si>
  <si>
    <t>Ciss Max (pF)</t>
  </si>
  <si>
    <t>Crss Max (pF)</t>
  </si>
  <si>
    <t>Package</t>
  </si>
  <si>
    <t>Price</t>
  </si>
  <si>
    <t>Y</t>
  </si>
  <si>
    <t>Active</t>
  </si>
  <si>
    <t>Small Signal JFET, N-Channel, 25 V</t>
  </si>
  <si>
    <t>N Channel</t>
  </si>
  <si>
    <t>2000</t>
  </si>
  <si>
    <t>9000</t>
  </si>
  <si>
    <t>25</t>
  </si>
  <si>
    <t>7</t>
  </si>
  <si>
    <t>3</t>
  </si>
  <si>
    <t>TO-92 (TO-226) 5.33mm Body Height</t>
  </si>
  <si>
    <t/>
  </si>
  <si>
    <t>Small Signal JFET, N-Channel, 35 V</t>
  </si>
  <si>
    <t>5000</t>
  </si>
  <si>
    <t>35</t>
  </si>
  <si>
    <t>28</t>
  </si>
  <si>
    <t>5</t>
  </si>
  <si>
    <t>$0.2267</t>
  </si>
  <si>
    <t>24000</t>
  </si>
  <si>
    <t>60000</t>
  </si>
  <si>
    <t>5.5</t>
  </si>
  <si>
    <t>Small Signal JFET, N-Channel, 30 V</t>
  </si>
  <si>
    <t>50</t>
  </si>
  <si>
    <t>150000</t>
  </si>
  <si>
    <t>30</t>
  </si>
  <si>
    <t>14</t>
  </si>
  <si>
    <t>3.5</t>
  </si>
  <si>
    <t>SOT-23 (TO-236) 3 LEAD</t>
  </si>
  <si>
    <t>$0.1933</t>
  </si>
  <si>
    <t>N</t>
  </si>
  <si>
    <t>75000</t>
  </si>
  <si>
    <t>&lt;a href="/PowerSolutions/locateSalesSupport.do"&gt;Contact Sales Office&lt;/a&gt;</t>
  </si>
  <si>
    <t>&lt;span id="price_MMBF4392LT1G"&gt;&lt;a href="javascript:getOnlinePrice('MMBF4392LT1G');"&gt;Price&lt;/a&gt;&lt;/span&gt;</t>
  </si>
  <si>
    <t>30000</t>
  </si>
  <si>
    <t>&lt;span id="price_MMBF4393LT1G"&gt;&lt;a href="javascript:getOnlinePrice('MMBF4393LT1G');"&gt;Price&lt;/a&gt;&lt;/span&gt;</t>
  </si>
  <si>
    <t>Small Signal JFET, P-Channel, 30 V</t>
  </si>
  <si>
    <t>P Channel</t>
  </si>
  <si>
    <t>70</t>
  </si>
  <si>
    <t>11</t>
  </si>
  <si>
    <t>1500</t>
  </si>
  <si>
    <t>20000</t>
  </si>
  <si>
    <t>12000</t>
  </si>
  <si>
    <t>2.5</t>
  </si>
  <si>
    <t>&lt;span id="price_MMBFJ310LT1G"&gt;&lt;a href="javascript:getOnlinePrice('MMBFJ310LT1G');"&gt;Price&lt;/a&gt;&lt;/span&gt;</t>
  </si>
  <si>
    <t>10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</si>
</sst>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pane ySplit="1" topLeftCell="BM2" activePane="bottomLeft" state="frozen"/>
      <selection pane="topLeft" activeCell="A1" sqref="A1"/>
      <selection pane="bottomLeft" activeCell="B22" sqref="A2:B22"/>
    </sheetView>
  </sheetViews>
  <sheetFormatPr defaultColWidth="9.140625" defaultRowHeight="12.75"/>
  <cols>
    <col min="1" max="13" width="18.0039062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t="str">
        <f>HYPERLINK("http://www.onsemi.com/PowerSolutions/product.do?id=2N5458G","2N5458G")</f>
        <v>2N5458G</v>
      </c>
      <c r="B2" t="str">
        <f>HYPERLINK("http://www.onsemi.com/pub/Collateral/2N5457-D.PDF","2N5457/D (56.0kB)")</f>
        <v>2N5457/D (56.0kB)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</row>
    <row r="3" spans="1:13" ht="12.75">
      <c r="A3" t="str">
        <f>HYPERLINK("http://www.onsemi.com/PowerSolutions/product.do?id=J112G","J112G")</f>
        <v>J112G</v>
      </c>
      <c r="B3" t="str">
        <f>HYPERLINK("http://www.onsemi.com/pub/Collateral/J111-D.PDF","J111/D (85.0kB)")</f>
        <v>J111/D (85.0kB)</v>
      </c>
      <c r="C3" t="s">
        <v>13</v>
      </c>
      <c r="D3" t="s">
        <v>14</v>
      </c>
      <c r="E3" t="s">
        <v>24</v>
      </c>
      <c r="F3" t="s">
        <v>16</v>
      </c>
      <c r="G3" t="s">
        <v>25</v>
      </c>
      <c r="I3" t="s">
        <v>26</v>
      </c>
      <c r="J3" t="s">
        <v>27</v>
      </c>
      <c r="K3" t="s">
        <v>28</v>
      </c>
      <c r="L3" t="s">
        <v>22</v>
      </c>
      <c r="M3" t="s">
        <v>29</v>
      </c>
    </row>
    <row r="4" spans="1:13" ht="12.75">
      <c r="A4" t="str">
        <f>HYPERLINK("http://www.onsemi.com/PowerSolutions/product.do?id=J112RLRAG","J112RLRAG")</f>
        <v>J112RLRAG</v>
      </c>
      <c r="B4" t="str">
        <f>HYPERLINK("http://www.onsemi.com/pub/Collateral/J111-D.PDF","J111/D (85.0kB)")</f>
        <v>J111/D (85.0kB)</v>
      </c>
      <c r="C4" t="s">
        <v>13</v>
      </c>
      <c r="D4" t="s">
        <v>14</v>
      </c>
      <c r="E4" t="s">
        <v>24</v>
      </c>
      <c r="F4" t="s">
        <v>16</v>
      </c>
      <c r="G4" t="s">
        <v>25</v>
      </c>
      <c r="I4" t="s">
        <v>26</v>
      </c>
      <c r="J4" t="s">
        <v>27</v>
      </c>
      <c r="K4" t="s">
        <v>28</v>
      </c>
      <c r="L4" t="s">
        <v>22</v>
      </c>
      <c r="M4" t="s">
        <v>29</v>
      </c>
    </row>
    <row r="5" spans="1:13" ht="12.75">
      <c r="A5" t="str">
        <f>HYPERLINK("http://www.onsemi.com/PowerSolutions/product.do?id=J310G","J310G")</f>
        <v>J310G</v>
      </c>
      <c r="B5" t="str">
        <f>HYPERLINK("http://www.onsemi.com/pub/Collateral/J309-D.PDF","J309/D (66.0kB)")</f>
        <v>J309/D (66.0kB)</v>
      </c>
      <c r="C5" t="s">
        <v>13</v>
      </c>
      <c r="D5" t="s">
        <v>14</v>
      </c>
      <c r="E5" t="s">
        <v>15</v>
      </c>
      <c r="F5" t="s">
        <v>16</v>
      </c>
      <c r="G5" t="s">
        <v>30</v>
      </c>
      <c r="H5" t="s">
        <v>31</v>
      </c>
      <c r="I5" t="s">
        <v>19</v>
      </c>
      <c r="J5" t="s">
        <v>28</v>
      </c>
      <c r="K5" t="s">
        <v>32</v>
      </c>
      <c r="L5" t="s">
        <v>22</v>
      </c>
      <c r="M5" t="s">
        <v>29</v>
      </c>
    </row>
    <row r="6" spans="1:13" ht="12.75">
      <c r="A6" t="str">
        <f>HYPERLINK("http://www.onsemi.com/PowerSolutions/product.do?id=MMBF4391LT1G","MMBF4391LT1G")</f>
        <v>MMBF4391LT1G</v>
      </c>
      <c r="B6" t="str">
        <f aca="true" t="shared" si="0" ref="B6:B11">HYPERLINK("http://www.onsemi.com/pub/Collateral/MMBF4391LT1-D.PDF","MMBF4391LT1/D (82.0kB)")</f>
        <v>MMBF4391LT1/D (82.0kB)</v>
      </c>
      <c r="C6" t="s">
        <v>13</v>
      </c>
      <c r="D6" t="s">
        <v>14</v>
      </c>
      <c r="E6" t="s">
        <v>33</v>
      </c>
      <c r="F6" t="s">
        <v>16</v>
      </c>
      <c r="G6" t="s">
        <v>34</v>
      </c>
      <c r="H6" t="s">
        <v>35</v>
      </c>
      <c r="I6" t="s">
        <v>36</v>
      </c>
      <c r="J6" t="s">
        <v>37</v>
      </c>
      <c r="K6" t="s">
        <v>38</v>
      </c>
      <c r="L6" t="s">
        <v>39</v>
      </c>
      <c r="M6" t="s">
        <v>40</v>
      </c>
    </row>
    <row r="7" spans="1:13" ht="12.75">
      <c r="A7" t="str">
        <f>HYPERLINK("http://www.onsemi.com/PowerSolutions/product.do?id=MMBF4392LT1","MMBF4392LT1")</f>
        <v>MMBF4392LT1</v>
      </c>
      <c r="B7" t="str">
        <f t="shared" si="0"/>
        <v>MMBF4391LT1/D (82.0kB)</v>
      </c>
      <c r="C7" t="s">
        <v>41</v>
      </c>
      <c r="D7" t="s">
        <v>14</v>
      </c>
      <c r="E7" t="s">
        <v>33</v>
      </c>
      <c r="F7" t="s">
        <v>16</v>
      </c>
      <c r="G7" t="s">
        <v>19</v>
      </c>
      <c r="H7" t="s">
        <v>42</v>
      </c>
      <c r="I7" t="s">
        <v>36</v>
      </c>
      <c r="J7" t="s">
        <v>37</v>
      </c>
      <c r="K7" t="s">
        <v>38</v>
      </c>
      <c r="L7" t="s">
        <v>39</v>
      </c>
      <c r="M7" t="s">
        <v>43</v>
      </c>
    </row>
    <row r="8" spans="1:13" ht="12.75">
      <c r="A8" t="str">
        <f>HYPERLINK("http://www.onsemi.com/PowerSolutions/product.do?id=MMBF4392LT1G","MMBF4392LT1G")</f>
        <v>MMBF4392LT1G</v>
      </c>
      <c r="B8" t="str">
        <f t="shared" si="0"/>
        <v>MMBF4391LT1/D (82.0kB)</v>
      </c>
      <c r="C8" t="s">
        <v>13</v>
      </c>
      <c r="D8" t="s">
        <v>14</v>
      </c>
      <c r="E8" t="s">
        <v>33</v>
      </c>
      <c r="F8" t="s">
        <v>16</v>
      </c>
      <c r="G8" t="s">
        <v>19</v>
      </c>
      <c r="H8" t="s">
        <v>42</v>
      </c>
      <c r="I8" t="s">
        <v>36</v>
      </c>
      <c r="J8" t="s">
        <v>37</v>
      </c>
      <c r="K8" t="s">
        <v>38</v>
      </c>
      <c r="L8" t="s">
        <v>39</v>
      </c>
      <c r="M8" t="s">
        <v>44</v>
      </c>
    </row>
    <row r="9" spans="1:13" ht="12.75">
      <c r="A9" t="str">
        <f>HYPERLINK("http://www.onsemi.com/PowerSolutions/product.do?id=MMBF4393LT1","MMBF4393LT1")</f>
        <v>MMBF4393LT1</v>
      </c>
      <c r="B9" t="str">
        <f t="shared" si="0"/>
        <v>MMBF4391LT1/D (82.0kB)</v>
      </c>
      <c r="C9" t="s">
        <v>41</v>
      </c>
      <c r="D9" t="s">
        <v>14</v>
      </c>
      <c r="E9" t="s">
        <v>33</v>
      </c>
      <c r="F9" t="s">
        <v>16</v>
      </c>
      <c r="G9" t="s">
        <v>25</v>
      </c>
      <c r="H9" t="s">
        <v>45</v>
      </c>
      <c r="I9" t="s">
        <v>36</v>
      </c>
      <c r="J9" t="s">
        <v>37</v>
      </c>
      <c r="K9" t="s">
        <v>38</v>
      </c>
      <c r="L9" t="s">
        <v>39</v>
      </c>
      <c r="M9" t="s">
        <v>43</v>
      </c>
    </row>
    <row r="10" spans="1:13" ht="12.75">
      <c r="A10" t="str">
        <f>HYPERLINK("http://www.onsemi.com/PowerSolutions/product.do?id=MMBF4393LT1G","MMBF4393LT1G")</f>
        <v>MMBF4393LT1G</v>
      </c>
      <c r="B10" t="str">
        <f t="shared" si="0"/>
        <v>MMBF4391LT1/D (82.0kB)</v>
      </c>
      <c r="C10" t="s">
        <v>13</v>
      </c>
      <c r="D10" t="s">
        <v>14</v>
      </c>
      <c r="E10" t="s">
        <v>33</v>
      </c>
      <c r="F10" t="s">
        <v>16</v>
      </c>
      <c r="G10" t="s">
        <v>25</v>
      </c>
      <c r="H10" t="s">
        <v>45</v>
      </c>
      <c r="I10" t="s">
        <v>36</v>
      </c>
      <c r="J10" t="s">
        <v>37</v>
      </c>
      <c r="K10" t="s">
        <v>38</v>
      </c>
      <c r="L10" t="s">
        <v>39</v>
      </c>
      <c r="M10" t="s">
        <v>46</v>
      </c>
    </row>
    <row r="11" spans="1:13" ht="12.75">
      <c r="A11" t="str">
        <f>HYPERLINK("http://www.onsemi.com/PowerSolutions/product.do?id=MMBF4393LT3G","MMBF4393LT3G")</f>
        <v>MMBF4393LT3G</v>
      </c>
      <c r="B11" t="str">
        <f t="shared" si="0"/>
        <v>MMBF4391LT1/D (82.0kB)</v>
      </c>
      <c r="C11" t="s">
        <v>13</v>
      </c>
      <c r="D11" t="s">
        <v>14</v>
      </c>
      <c r="E11" t="s">
        <v>33</v>
      </c>
      <c r="F11" t="s">
        <v>16</v>
      </c>
      <c r="G11" t="s">
        <v>25</v>
      </c>
      <c r="H11" t="s">
        <v>45</v>
      </c>
      <c r="I11" t="s">
        <v>36</v>
      </c>
      <c r="J11" t="s">
        <v>37</v>
      </c>
      <c r="K11" t="s">
        <v>38</v>
      </c>
      <c r="L11" t="s">
        <v>39</v>
      </c>
      <c r="M11" t="s">
        <v>43</v>
      </c>
    </row>
    <row r="12" spans="1:13" ht="12.75">
      <c r="A12" t="str">
        <f>HYPERLINK("http://www.onsemi.com/PowerSolutions/product.do?id=MMBFJ175LT1","MMBFJ175LT1")</f>
        <v>MMBFJ175LT1</v>
      </c>
      <c r="B12" t="str">
        <f>HYPERLINK("http://www.onsemi.com/pub/Collateral/MMBFJ175LT1-D.PDF","MMBFJ175LT1/D (59.0kB)")</f>
        <v>MMBFJ175LT1/D (59.0kB)</v>
      </c>
      <c r="C12" t="s">
        <v>41</v>
      </c>
      <c r="D12" t="s">
        <v>14</v>
      </c>
      <c r="E12" t="s">
        <v>47</v>
      </c>
      <c r="F12" t="s">
        <v>48</v>
      </c>
      <c r="G12" t="s">
        <v>49</v>
      </c>
      <c r="H12" t="s">
        <v>31</v>
      </c>
      <c r="I12" t="s">
        <v>36</v>
      </c>
      <c r="J12" t="s">
        <v>50</v>
      </c>
      <c r="K12" t="s">
        <v>32</v>
      </c>
      <c r="L12" t="s">
        <v>39</v>
      </c>
      <c r="M12" t="s">
        <v>40</v>
      </c>
    </row>
    <row r="13" spans="1:13" ht="12.75">
      <c r="A13" t="str">
        <f>HYPERLINK("http://www.onsemi.com/PowerSolutions/product.do?id=MMBFJ175LT1G","MMBFJ175LT1G")</f>
        <v>MMBFJ175LT1G</v>
      </c>
      <c r="B13" t="str">
        <f>HYPERLINK("http://www.onsemi.com/pub/Collateral/MMBFJ175LT1-D.PDF","MMBFJ175LT1/D (59.0kB)")</f>
        <v>MMBFJ175LT1/D (59.0kB)</v>
      </c>
      <c r="C13" t="s">
        <v>13</v>
      </c>
      <c r="D13" t="s">
        <v>14</v>
      </c>
      <c r="E13" t="s">
        <v>47</v>
      </c>
      <c r="F13" t="s">
        <v>48</v>
      </c>
      <c r="G13" t="s">
        <v>49</v>
      </c>
      <c r="H13" t="s">
        <v>31</v>
      </c>
      <c r="I13" t="s">
        <v>36</v>
      </c>
      <c r="J13" t="s">
        <v>50</v>
      </c>
      <c r="K13" t="s">
        <v>32</v>
      </c>
      <c r="L13" t="s">
        <v>39</v>
      </c>
      <c r="M13" t="s">
        <v>40</v>
      </c>
    </row>
    <row r="14" spans="1:13" ht="12.75">
      <c r="A14" t="str">
        <f>HYPERLINK("http://www.onsemi.com/PowerSolutions/product.do?id=MMBFJ177LT1","MMBFJ177LT1")</f>
        <v>MMBFJ177LT1</v>
      </c>
      <c r="B14" t="str">
        <f>HYPERLINK("http://www.onsemi.com/pub/Collateral/MMBFJ177LT1-D.PDF","MMBFJ177LT1/D (44.0kB)")</f>
        <v>MMBFJ177LT1/D (44.0kB)</v>
      </c>
      <c r="C14" t="s">
        <v>41</v>
      </c>
      <c r="D14" t="s">
        <v>14</v>
      </c>
      <c r="E14" t="s">
        <v>47</v>
      </c>
      <c r="F14" t="s">
        <v>48</v>
      </c>
      <c r="G14" t="s">
        <v>51</v>
      </c>
      <c r="H14" t="s">
        <v>52</v>
      </c>
      <c r="I14" t="s">
        <v>36</v>
      </c>
      <c r="J14" t="s">
        <v>50</v>
      </c>
      <c r="K14" t="s">
        <v>32</v>
      </c>
      <c r="L14" t="s">
        <v>39</v>
      </c>
      <c r="M14" t="s">
        <v>40</v>
      </c>
    </row>
    <row r="15" spans="1:13" ht="12.75">
      <c r="A15" t="str">
        <f>HYPERLINK("http://www.onsemi.com/PowerSolutions/product.do?id=MMBFJ177LT1G","MMBFJ177LT1G")</f>
        <v>MMBFJ177LT1G</v>
      </c>
      <c r="B15" t="str">
        <f>HYPERLINK("http://www.onsemi.com/pub/Collateral/MMBFJ177LT1-D.PDF","MMBFJ177LT1/D (44.0kB)")</f>
        <v>MMBFJ177LT1/D (44.0kB)</v>
      </c>
      <c r="C15" t="s">
        <v>13</v>
      </c>
      <c r="D15" t="s">
        <v>14</v>
      </c>
      <c r="E15" t="s">
        <v>47</v>
      </c>
      <c r="F15" t="s">
        <v>48</v>
      </c>
      <c r="G15" t="s">
        <v>51</v>
      </c>
      <c r="H15" t="s">
        <v>52</v>
      </c>
      <c r="I15" t="s">
        <v>36</v>
      </c>
      <c r="J15" t="s">
        <v>50</v>
      </c>
      <c r="K15" t="s">
        <v>32</v>
      </c>
      <c r="L15" t="s">
        <v>39</v>
      </c>
      <c r="M15" t="s">
        <v>40</v>
      </c>
    </row>
    <row r="16" spans="1:13" ht="12.75">
      <c r="A16" t="str">
        <f>HYPERLINK("http://www.onsemi.com/PowerSolutions/product.do?id=MMBFJ309LT1G","MMBFJ309LT1G")</f>
        <v>MMBFJ309LT1G</v>
      </c>
      <c r="B16" t="str">
        <f>HYPERLINK("http://www.onsemi.com/pub/Collateral/MMBFJ309LT1-D.PDF","MMBFJ309LT1/D (64.0kB)")</f>
        <v>MMBFJ309LT1/D (64.0kB)</v>
      </c>
      <c r="C16" t="s">
        <v>13</v>
      </c>
      <c r="D16" t="s">
        <v>14</v>
      </c>
      <c r="E16" t="s">
        <v>15</v>
      </c>
      <c r="F16" t="s">
        <v>16</v>
      </c>
      <c r="G16" t="s">
        <v>53</v>
      </c>
      <c r="H16" t="s">
        <v>45</v>
      </c>
      <c r="I16" t="s">
        <v>19</v>
      </c>
      <c r="J16" t="s">
        <v>28</v>
      </c>
      <c r="K16" t="s">
        <v>54</v>
      </c>
      <c r="L16" t="s">
        <v>39</v>
      </c>
      <c r="M16" t="s">
        <v>40</v>
      </c>
    </row>
    <row r="17" spans="1:13" ht="12.75">
      <c r="A17" t="str">
        <f>HYPERLINK("http://www.onsemi.com/PowerSolutions/product.do?id=MMBFJ310LT1G","MMBFJ310LT1G")</f>
        <v>MMBFJ310LT1G</v>
      </c>
      <c r="B17" t="str">
        <f>HYPERLINK("http://www.onsemi.com/pub/Collateral/MMBFJ309LT1-D.PDF","MMBFJ309LT1/D (64.0kB)")</f>
        <v>MMBFJ309LT1/D (64.0kB)</v>
      </c>
      <c r="C17" t="s">
        <v>13</v>
      </c>
      <c r="D17" t="s">
        <v>14</v>
      </c>
      <c r="E17" t="s">
        <v>15</v>
      </c>
      <c r="F17" t="s">
        <v>16</v>
      </c>
      <c r="G17" t="s">
        <v>30</v>
      </c>
      <c r="H17" t="s">
        <v>31</v>
      </c>
      <c r="I17" t="s">
        <v>19</v>
      </c>
      <c r="J17" t="s">
        <v>28</v>
      </c>
      <c r="K17" t="s">
        <v>54</v>
      </c>
      <c r="L17" t="s">
        <v>39</v>
      </c>
      <c r="M17" t="s">
        <v>55</v>
      </c>
    </row>
    <row r="18" spans="1:13" ht="12.75">
      <c r="A18" t="str">
        <f>HYPERLINK("http://www.onsemi.com/PowerSolutions/product.do?id=MMBFJ310LT3","MMBFJ310LT3")</f>
        <v>MMBFJ310LT3</v>
      </c>
      <c r="B18" t="str">
        <f>HYPERLINK("http://www.onsemi.com/pub/Collateral/MMBFJ309LT1-D.PDF","MMBFJ309LT1/D (64.0kB)")</f>
        <v>MMBFJ309LT1/D (64.0kB)</v>
      </c>
      <c r="C18" t="s">
        <v>41</v>
      </c>
      <c r="D18" t="s">
        <v>14</v>
      </c>
      <c r="E18" t="s">
        <v>15</v>
      </c>
      <c r="F18" t="s">
        <v>16</v>
      </c>
      <c r="G18" t="s">
        <v>30</v>
      </c>
      <c r="H18" t="s">
        <v>31</v>
      </c>
      <c r="I18" t="s">
        <v>19</v>
      </c>
      <c r="J18" t="s">
        <v>28</v>
      </c>
      <c r="K18" t="s">
        <v>54</v>
      </c>
      <c r="L18" t="s">
        <v>39</v>
      </c>
      <c r="M18" t="s">
        <v>43</v>
      </c>
    </row>
    <row r="19" spans="1:13" ht="12.75">
      <c r="A19" t="str">
        <f>HYPERLINK("http://www.onsemi.com/PowerSolutions/product.do?id=MMBFJ310LT3G","MMBFJ310LT3G")</f>
        <v>MMBFJ310LT3G</v>
      </c>
      <c r="B19" t="str">
        <f>HYPERLINK("http://www.onsemi.com/pub/Collateral/MMBFJ309LT1-D.PDF","MMBFJ309LT1/D (64.0kB)")</f>
        <v>MMBFJ309LT1/D (64.0kB)</v>
      </c>
      <c r="C19" t="s">
        <v>13</v>
      </c>
      <c r="D19" t="s">
        <v>14</v>
      </c>
      <c r="E19" t="s">
        <v>15</v>
      </c>
      <c r="F19" t="s">
        <v>16</v>
      </c>
      <c r="G19" t="s">
        <v>30</v>
      </c>
      <c r="H19" t="s">
        <v>31</v>
      </c>
      <c r="I19" t="s">
        <v>19</v>
      </c>
      <c r="J19" t="s">
        <v>28</v>
      </c>
      <c r="K19" t="s">
        <v>54</v>
      </c>
      <c r="L19" t="s">
        <v>39</v>
      </c>
      <c r="M19" t="s">
        <v>43</v>
      </c>
    </row>
    <row r="20" spans="1:13" ht="12.75">
      <c r="A20" t="str">
        <f>HYPERLINK("http://www.onsemi.com/PowerSolutions/product.do?id=MMBFU310LT1","MMBFU310LT1")</f>
        <v>MMBFU310LT1</v>
      </c>
      <c r="B20" t="str">
        <f>HYPERLINK("http://www.onsemi.com/pub/Collateral/MMBFU310LT1-D.PDF","MMBFU310LT1/D (90.0kB)")</f>
        <v>MMBFU310LT1/D (90.0kB)</v>
      </c>
      <c r="C20" t="s">
        <v>41</v>
      </c>
      <c r="D20" t="s">
        <v>14</v>
      </c>
      <c r="E20" t="s">
        <v>15</v>
      </c>
      <c r="F20" t="s">
        <v>16</v>
      </c>
      <c r="G20" t="s">
        <v>30</v>
      </c>
      <c r="H20" t="s">
        <v>31</v>
      </c>
      <c r="I20" t="s">
        <v>19</v>
      </c>
      <c r="J20" t="s">
        <v>28</v>
      </c>
      <c r="K20" t="s">
        <v>54</v>
      </c>
      <c r="L20" t="s">
        <v>39</v>
      </c>
      <c r="M20" t="s">
        <v>40</v>
      </c>
    </row>
    <row r="21" spans="1:13" ht="12.75">
      <c r="A21" t="str">
        <f>HYPERLINK("http://www.onsemi.com/PowerSolutions/product.do?id=MMBFU310LT1G","MMBFU310LT1G")</f>
        <v>MMBFU310LT1G</v>
      </c>
      <c r="B21" t="str">
        <f>HYPERLINK("http://www.onsemi.com/pub/Collateral/MMBFU310LT1-D.PDF","MMBFU310LT1/D (90.0kB)")</f>
        <v>MMBFU310LT1/D (90.0kB)</v>
      </c>
      <c r="C21" t="s">
        <v>13</v>
      </c>
      <c r="D21" t="s">
        <v>14</v>
      </c>
      <c r="E21" t="s">
        <v>15</v>
      </c>
      <c r="F21" t="s">
        <v>16</v>
      </c>
      <c r="G21" t="s">
        <v>30</v>
      </c>
      <c r="H21" t="s">
        <v>31</v>
      </c>
      <c r="I21" t="s">
        <v>19</v>
      </c>
      <c r="J21" t="s">
        <v>28</v>
      </c>
      <c r="K21" t="s">
        <v>54</v>
      </c>
      <c r="L21" t="s">
        <v>39</v>
      </c>
      <c r="M21" t="s">
        <v>40</v>
      </c>
    </row>
    <row r="22" spans="1:13" ht="12.75">
      <c r="A22" t="str">
        <f>HYPERLINK("http://www.onsemi.com/PowerSolutions/product.do?id=MPF4393RLRPG","MPF4393RLRPG")</f>
        <v>MPF4393RLRPG</v>
      </c>
      <c r="B22" t="str">
        <f>HYPERLINK("http://www.onsemi.com/pub/Collateral/MPF4392-D.PDF","MPF4392/D (75.0kB)")</f>
        <v>MPF4392/D (75.0kB)</v>
      </c>
      <c r="C22" t="s">
        <v>13</v>
      </c>
      <c r="D22" t="s">
        <v>14</v>
      </c>
      <c r="E22" t="s">
        <v>33</v>
      </c>
      <c r="F22" t="s">
        <v>16</v>
      </c>
      <c r="G22" t="s">
        <v>25</v>
      </c>
      <c r="H22" t="s">
        <v>45</v>
      </c>
      <c r="I22" t="s">
        <v>36</v>
      </c>
      <c r="J22" t="s">
        <v>56</v>
      </c>
      <c r="K22" t="s">
        <v>38</v>
      </c>
      <c r="L22" t="s">
        <v>22</v>
      </c>
      <c r="M22" t="s">
        <v>29</v>
      </c>
    </row>
  </sheetData>
  <hyperlinks>
    <hyperlink ref="A2:B22" r:id="rId1" display="http://www.bdtic.com/ON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 安森美 JFET</dc:title>
  <dc:subject>ON 安森美JFET</dc:subject>
  <dc:creator>BDTIC 半导体事业部</dc:creator>
  <cp:keywords>ON,安森美,JFET</cp:keywords>
  <dc:description>http://www.BDTIC.com/ON</dc:description>
  <cp:lastModifiedBy>微软用户</cp:lastModifiedBy>
  <dcterms:modified xsi:type="dcterms:W3CDTF">2008-10-12T10:59:10Z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