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-Line Regulators" sheetId="1" r:id="rId1"/>
  </sheets>
  <definedNames/>
  <calcPr fullCalcOnLoad="1"/>
</workbook>
</file>

<file path=xl/sharedStrings.xml><?xml version="1.0" encoding="utf-8"?>
<sst xmlns="http://schemas.openxmlformats.org/spreadsheetml/2006/main" count="2073" uniqueCount="140">
  <si>
    <t>Product</t>
  </si>
  <si>
    <t>Datasheet</t>
  </si>
  <si>
    <t>Pb-free</t>
  </si>
  <si>
    <t>Status</t>
  </si>
  <si>
    <t>Description</t>
  </si>
  <si>
    <t>Mode</t>
  </si>
  <si>
    <t>fSW Typ (kHz)</t>
  </si>
  <si>
    <t>fJitter Typ (%)</t>
  </si>
  <si>
    <t>Stand-by Mode</t>
  </si>
  <si>
    <t>RDS(ON) Typ (Ω)</t>
  </si>
  <si>
    <t>V(BR)DSS Max (V)</t>
  </si>
  <si>
    <t>IPeak (mA)</t>
  </si>
  <si>
    <t>HV Start-up Min (V)</t>
  </si>
  <si>
    <t>DSS (mA)</t>
  </si>
  <si>
    <t>UVLO (V)</t>
  </si>
  <si>
    <t>Short Circuit Protection</t>
  </si>
  <si>
    <t>Over Power Comp.</t>
  </si>
  <si>
    <t>Brown-out</t>
  </si>
  <si>
    <t>Latch</t>
  </si>
  <si>
    <t>Package</t>
  </si>
  <si>
    <t>Price</t>
  </si>
  <si>
    <t>Y</t>
  </si>
  <si>
    <t>Active</t>
  </si>
  <si>
    <t>Switching Regulator with 500 V / 2 A Switch and 400 V Maximum Startup</t>
  </si>
  <si>
    <t>Voltage Mode</t>
  </si>
  <si>
    <t>65</t>
  </si>
  <si>
    <t>No</t>
  </si>
  <si>
    <t>4.4</t>
  </si>
  <si>
    <t>500</t>
  </si>
  <si>
    <t>2000</t>
  </si>
  <si>
    <t>Yes</t>
  </si>
  <si>
    <t>SOIC Wide 16 Minus Pins 2, 14, 15</t>
  </si>
  <si>
    <t>$1.6</t>
  </si>
  <si>
    <t>High Voltage Switching Regulator</t>
  </si>
  <si>
    <t>285</t>
  </si>
  <si>
    <t>14</t>
  </si>
  <si>
    <t>700</t>
  </si>
  <si>
    <t>400</t>
  </si>
  <si>
    <t>&lt;a href="/PowerSolutions/locateSalesSupport.do"&gt;Contact Sales Office&lt;/a&gt;</t>
  </si>
  <si>
    <t>N</t>
  </si>
  <si>
    <t>PDIP-16</t>
  </si>
  <si>
    <t>&lt;span id="price_MC33363APG"&gt;&lt;a href="javascript:getOnlinePrice('MC33363APG');"&gt;Price&lt;/a&gt;&lt;/span&gt;</t>
  </si>
  <si>
    <t>Switching Regulator with 700 V / 0.5 A Switch, 700 V Maximum Startup</t>
  </si>
  <si>
    <t>100</t>
  </si>
  <si>
    <t>18</t>
  </si>
  <si>
    <t>8 LEAD PDIP</t>
  </si>
  <si>
    <t>$0.62</t>
  </si>
  <si>
    <t>Switching Regulator with 700 V / 1 A Switch, 700 V Maximum Startup</t>
  </si>
  <si>
    <t>9</t>
  </si>
  <si>
    <t>1000</t>
  </si>
  <si>
    <t>&lt;span id="price_NCP1001PG"&gt;&lt;a href="javascript:getOnlinePrice('NCP1001PG');"&gt;Price&lt;/a&gt;&lt;/span&gt;</t>
  </si>
  <si>
    <t>Switching Regulator with 700 V / 1.5 A Switch, 700 V Maximum Startup</t>
  </si>
  <si>
    <t>6</t>
  </si>
  <si>
    <t>1500</t>
  </si>
  <si>
    <t>&lt;span id="price_NCP1002PG"&gt;&lt;a href="javascript:getOnlinePrice('NCP1002PG');"&gt;Price&lt;/a&gt;&lt;/span&gt;</t>
  </si>
  <si>
    <t>Self-Supplied Monolithic Switcher for Low Standby-Power Offline SMPS</t>
  </si>
  <si>
    <t>Current Mode</t>
  </si>
  <si>
    <t>25</t>
  </si>
  <si>
    <t>8.5</t>
  </si>
  <si>
    <t>PDIP (8 Minus Pin 6)</t>
  </si>
  <si>
    <t>&lt;span id="price_NCP1010AP065G"&gt;&lt;a href="javascript:getOnlinePrice('NCP1010AP065G');"&gt;Price&lt;/a&gt;&lt;/span&gt;</t>
  </si>
  <si>
    <t>&lt;span id="price_NCP1010AP100G"&gt;&lt;a href="javascript:getOnlinePrice('NCP1010AP100G');"&gt;Price&lt;/a&gt;&lt;/span&gt;</t>
  </si>
  <si>
    <t>130</t>
  </si>
  <si>
    <t>&lt;span id="price_NCP1010AP130G"&gt;&lt;a href="javascript:getOnlinePrice('NCP1010AP130G');"&gt;Price&lt;/a&gt;&lt;/span&gt;</t>
  </si>
  <si>
    <t>SOT-223 (TO-261) 4 LEAD</t>
  </si>
  <si>
    <t>250</t>
  </si>
  <si>
    <t>&lt;span id="price_NCP1011AP100G"&gt;&lt;a href="javascript:getOnlinePrice('NCP1011AP100G');"&gt;Price&lt;/a&gt;&lt;/span&gt;</t>
  </si>
  <si>
    <t>PDIP (8 Minus Pin 6), Gull Wing</t>
  </si>
  <si>
    <t>&lt;span id="price_NCP1011ST130T3G"&gt;&lt;a href="javascript:getOnlinePrice('NCP1011ST130T3G');"&gt;Price&lt;/a&gt;&lt;/span&gt;</t>
  </si>
  <si>
    <t>&lt;span id="price_NCP1011ST65T3G"&gt;&lt;a href="javascript:getOnlinePrice('NCP1011ST65T3G');"&gt;Price&lt;/a&gt;&lt;/span&gt;</t>
  </si>
  <si>
    <t>11</t>
  </si>
  <si>
    <t>8</t>
  </si>
  <si>
    <t>&lt;span id="price_NCP1012AP065G"&gt;&lt;a href="javascript:getOnlinePrice('NCP1012AP065G');"&gt;Price&lt;/a&gt;&lt;/span&gt;</t>
  </si>
  <si>
    <t>&lt;span id="price_NCP1012AP100G"&gt;&lt;a href="javascript:getOnlinePrice('NCP1012AP100G');"&gt;Price&lt;/a&gt;&lt;/span&gt;</t>
  </si>
  <si>
    <t>133</t>
  </si>
  <si>
    <t>&lt;span id="price_NCP1012AP133G"&gt;&lt;a href="javascript:getOnlinePrice('NCP1012AP133G');"&gt;Price&lt;/a&gt;&lt;/span&gt;</t>
  </si>
  <si>
    <t>Skip Mode</t>
  </si>
  <si>
    <t>&lt;span id="price_NCP1012ST65T3G"&gt;&lt;a href="javascript:getOnlinePrice('NCP1012ST65T3G');"&gt;Price&lt;/a&gt;&lt;/span&gt;</t>
  </si>
  <si>
    <t>350</t>
  </si>
  <si>
    <t>&lt;span id="price_NCP1013ST130T3G"&gt;&lt;a href="javascript:getOnlinePrice('NCP1013ST130T3G');"&gt;Price&lt;/a&gt;&lt;/span&gt;</t>
  </si>
  <si>
    <t xml:space="preserve">Self-Supply Monolithic Switcher for Low Standby-Power Offline SMPS </t>
  </si>
  <si>
    <t>450</t>
  </si>
  <si>
    <t>&lt;span id="price_NCP1014APL100R2G"&gt;&lt;a href="javascript:getOnlinePrice('NCP1014APL100R2G');"&gt;Price&lt;/a&gt;&lt;/span&gt;</t>
  </si>
  <si>
    <t>&lt;span id="price_NCP1014ST65T3G"&gt;&lt;a href="javascript:getOnlinePrice('NCP1014ST65T3G');"&gt;Price&lt;/a&gt;&lt;/span&gt;</t>
  </si>
  <si>
    <t>Self-Supplied Monolithic Switcher for Low Standby-Power Offline SMPS w/out OVP</t>
  </si>
  <si>
    <t>&lt;span id="price_NCP1015AP100G"&gt;&lt;a href="javascript:getOnlinePrice('NCP1015AP100G');"&gt;Price&lt;/a&gt;&lt;/span&gt;</t>
  </si>
  <si>
    <t>&lt;span id="price_NCP1015ST65T3G"&gt;&lt;a href="javascript:getOnlinePrice('NCP1015ST65T3G');"&gt;Price&lt;/a&gt;&lt;/span&gt;</t>
  </si>
  <si>
    <t>High_x0012_Voltage Switcher for Medium Power Offline SMPS</t>
  </si>
  <si>
    <t>5.6</t>
  </si>
  <si>
    <t>800</t>
  </si>
  <si>
    <t>N/A</t>
  </si>
  <si>
    <t>&lt;span id="price_NCP1027P065G"&gt;&lt;a href="javascript:getOnlinePrice('NCP1027P065G');"&gt;Price&lt;/a&gt;&lt;/span&gt;</t>
  </si>
  <si>
    <t>&lt;span id="price_NCP1028P100G"&gt;&lt;a href="javascript:getOnlinePrice('NCP1028P100G');"&gt;Price&lt;/a&gt;&lt;/span&gt;</t>
  </si>
  <si>
    <t>Integrated DC-DC Converter for Power Over Ethernet</t>
  </si>
  <si>
    <t>300</t>
  </si>
  <si>
    <t>4.1</t>
  </si>
  <si>
    <t>200</t>
  </si>
  <si>
    <t>515</t>
  </si>
  <si>
    <t>12.5</t>
  </si>
  <si>
    <t>Micro8"</t>
  </si>
  <si>
    <t>$0.6</t>
  </si>
  <si>
    <t>Up to 1000</t>
  </si>
  <si>
    <t>2.1</t>
  </si>
  <si>
    <t>1050</t>
  </si>
  <si>
    <t>16</t>
  </si>
  <si>
    <t>SOIC-8 Narrow Body</t>
  </si>
  <si>
    <t>$0.7</t>
  </si>
  <si>
    <t>Integrated DC-DC Converter for Power over Ethernet &amp; Telecom</t>
  </si>
  <si>
    <t>8 PIN DFN, 4x4</t>
  </si>
  <si>
    <t>$0.74</t>
  </si>
  <si>
    <t>Monolithic High Voltage Gated Oscillator Power Switching Regulator</t>
  </si>
  <si>
    <t>Gated Oscillator</t>
  </si>
  <si>
    <t>30</t>
  </si>
  <si>
    <t>6.3</t>
  </si>
  <si>
    <t>&lt;span id="price_NCP1050P100G"&gt;&lt;a href="javascript:getOnlinePrice('NCP1050P100G');"&gt;Price&lt;/a&gt;&lt;/span&gt;</t>
  </si>
  <si>
    <t>136</t>
  </si>
  <si>
    <t>&lt;span id="price_NCP1050P136G"&gt;&lt;a href="javascript:getOnlinePrice('NCP1050P136G');"&gt;Price&lt;/a&gt;&lt;/span&gt;</t>
  </si>
  <si>
    <t>44</t>
  </si>
  <si>
    <t>&lt;span id="price_NCP1050P44G"&gt;&lt;a href="javascript:getOnlinePrice('NCP1050P44G');"&gt;Price&lt;/a&gt;&lt;/span&gt;</t>
  </si>
  <si>
    <t>&lt;span id="price_NCP1050ST100T3G"&gt;&lt;a href="javascript:getOnlinePrice('NCP1050ST100T3G');"&gt;Price&lt;/a&gt;&lt;/span&gt;</t>
  </si>
  <si>
    <t>&lt;span id="price_NCP1050ST44T3G"&gt;&lt;a href="javascript:getOnlinePrice('NCP1050ST44T3G');"&gt;Price&lt;/a&gt;&lt;/span&gt;</t>
  </si>
  <si>
    <t>&lt;span id="price_NCP1051P44G"&gt;&lt;a href="javascript:getOnlinePrice('NCP1051P44G');"&gt;Price&lt;/a&gt;&lt;/span&gt;</t>
  </si>
  <si>
    <t>&lt;span id="price_NCP1051ST100T3G"&gt;&lt;a href="javascript:getOnlinePrice('NCP1051ST100T3G');"&gt;Price&lt;/a&gt;&lt;/span&gt;</t>
  </si>
  <si>
    <t>&lt;span id="price_NCP1051ST136T3G"&gt;&lt;a href="javascript:getOnlinePrice('NCP1051ST136T3G');"&gt;Price&lt;/a&gt;&lt;/span&gt;</t>
  </si>
  <si>
    <t>&lt;span id="price_NCP1051ST44T3G"&gt;&lt;a href="javascript:getOnlinePrice('NCP1051ST44T3G');"&gt;Price&lt;/a&gt;&lt;/span&gt;</t>
  </si>
  <si>
    <t>&lt;span id="price_NCP1052P100G"&gt;&lt;a href="javascript:getOnlinePrice('NCP1052P100G');"&gt;Price&lt;/a&gt;&lt;/span&gt;</t>
  </si>
  <si>
    <t>&lt;span id="price_NCP1052P136G"&gt;&lt;a href="javascript:getOnlinePrice('NCP1052P136G');"&gt;Price&lt;/a&gt;&lt;/span&gt;</t>
  </si>
  <si>
    <t>&lt;span id="price_NCP1052ST136T3G"&gt;&lt;a href="javascript:getOnlinePrice('NCP1052ST136T3G');"&gt;Price&lt;/a&gt;&lt;/span&gt;</t>
  </si>
  <si>
    <t>15</t>
  </si>
  <si>
    <t>$0.64</t>
  </si>
  <si>
    <t>530</t>
  </si>
  <si>
    <t>&lt;span id="price_NCP1054P100G"&gt;&lt;a href="javascript:getOnlinePrice('NCP1054P100G');"&gt;Price&lt;/a&gt;&lt;/span&gt;</t>
  </si>
  <si>
    <t>&lt;span id="price_NCP1054ST44T3G"&gt;&lt;a href="javascript:getOnlinePrice('NCP1054ST44T3G');"&gt;Price&lt;/a&gt;&lt;/span&gt;</t>
  </si>
  <si>
    <t>680</t>
  </si>
  <si>
    <t>140</t>
  </si>
  <si>
    <t>&lt;span id="price_NCP1055P136G"&gt;&lt;a href="javascript:getOnlinePrice('NCP1055P136G');"&gt;Price&lt;/a&gt;&lt;/span&gt;</t>
  </si>
  <si>
    <t>45.5</t>
  </si>
  <si>
    <t>&lt;span id="price_NCP1055P44G"&gt;&lt;a href="javascript:getOnlinePrice('NCP1055P44G');"&gt;Price&lt;/a&gt;&lt;/span&gt;</t>
  </si>
  <si>
    <t>&lt;span id="price_NCP1055ST136T3G"&gt;&lt;a href="javascript:getOnlinePrice('NCP1055ST136T3G');"&gt;Price&lt;/a&gt;&lt;/span&gt;</t>
  </si>
  <si>
    <t>&lt;span id="price_NCP1055ST44T3G"&gt;&lt;a href="javascript:getOnlinePrice('NCP1055ST44T3G');"&gt;Price&lt;/a&gt;&lt;/span&gt;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</si>
</sst>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workbookViewId="0" topLeftCell="A1">
      <pane ySplit="1" topLeftCell="BM102" activePane="bottomLeft" state="frozen"/>
      <selection pane="topLeft" activeCell="A1" sqref="A1"/>
      <selection pane="bottomLeft" activeCell="A2" sqref="A2:B109"/>
    </sheetView>
  </sheetViews>
  <sheetFormatPr defaultColWidth="9.140625" defaultRowHeight="12.75"/>
  <cols>
    <col min="1" max="21" width="18.0039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>
      <c r="A2" t="str">
        <f>HYPERLINK("http://www.onsemi.com/PowerSolutions/product.do?id=MC33362DWG","MC33362DWG")</f>
        <v>MC33362DWG</v>
      </c>
      <c r="B2" t="str">
        <f>HYPERLINK("http://www.onsemi.com/pub/Collateral/MC33362.PDF","MC33362 (446.0kB)")</f>
        <v>MC33362 (446.0kB)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26</v>
      </c>
      <c r="O2" t="s">
        <v>30</v>
      </c>
      <c r="P2" t="s">
        <v>26</v>
      </c>
      <c r="Q2" t="s">
        <v>26</v>
      </c>
      <c r="R2" t="s">
        <v>26</v>
      </c>
      <c r="S2" t="s">
        <v>26</v>
      </c>
      <c r="T2" t="s">
        <v>31</v>
      </c>
      <c r="U2" t="s">
        <v>32</v>
      </c>
    </row>
    <row r="3" spans="1:21" ht="12.75">
      <c r="A3" t="str">
        <f>HYPERLINK("http://www.onsemi.com/PowerSolutions/product.do?id=MC33362DWR2G","MC33362DWR2G")</f>
        <v>MC33362DWR2G</v>
      </c>
      <c r="B3" t="str">
        <f>HYPERLINK("http://www.onsemi.com/pub/Collateral/MC33362.PDF","MC33362 (446.0kB)")</f>
        <v>MC33362 (446.0kB)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26</v>
      </c>
      <c r="O3" t="s">
        <v>30</v>
      </c>
      <c r="P3" t="s">
        <v>26</v>
      </c>
      <c r="Q3" t="s">
        <v>26</v>
      </c>
      <c r="R3" t="s">
        <v>26</v>
      </c>
      <c r="S3" t="s">
        <v>26</v>
      </c>
      <c r="T3" t="s">
        <v>31</v>
      </c>
      <c r="U3" t="s">
        <v>32</v>
      </c>
    </row>
    <row r="4" spans="1:21" ht="12.75">
      <c r="A4" t="str">
        <f>HYPERLINK("http://www.onsemi.com/PowerSolutions/product.do?id=MC33362XDWR2G","MC33362XDWR2G")</f>
        <v>MC33362XDWR2G</v>
      </c>
      <c r="B4" t="str">
        <f>HYPERLINK("http://www.onsemi.com/pub/Collateral/MC33362.PDF","MC33362 (446.0kB)")</f>
        <v>MC33362 (446.0kB)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26</v>
      </c>
      <c r="J4" t="s">
        <v>27</v>
      </c>
      <c r="K4" t="s">
        <v>28</v>
      </c>
      <c r="L4" t="s">
        <v>29</v>
      </c>
      <c r="M4" t="s">
        <v>30</v>
      </c>
      <c r="N4" t="s">
        <v>26</v>
      </c>
      <c r="O4" t="s">
        <v>30</v>
      </c>
      <c r="P4" t="s">
        <v>26</v>
      </c>
      <c r="Q4" t="s">
        <v>26</v>
      </c>
      <c r="R4" t="s">
        <v>26</v>
      </c>
      <c r="S4" t="s">
        <v>26</v>
      </c>
      <c r="T4" t="s">
        <v>31</v>
      </c>
      <c r="U4" t="s">
        <v>32</v>
      </c>
    </row>
    <row r="5" spans="1:21" ht="12.75">
      <c r="A5" t="str">
        <f>HYPERLINK("http://www.onsemi.com/PowerSolutions/product.do?id=MC33363ADWG","MC33363ADWG")</f>
        <v>MC33363ADWG</v>
      </c>
      <c r="B5" t="str">
        <f>HYPERLINK("http://www.onsemi.com/pub/Collateral/MC33363A-D.PDF","MC33363A/D (258.0kB)")</f>
        <v>MC33363A/D (258.0kB)</v>
      </c>
      <c r="C5" t="s">
        <v>21</v>
      </c>
      <c r="D5" t="s">
        <v>22</v>
      </c>
      <c r="E5" t="s">
        <v>33</v>
      </c>
      <c r="F5" t="s">
        <v>24</v>
      </c>
      <c r="G5" t="s">
        <v>34</v>
      </c>
      <c r="H5" t="s">
        <v>26</v>
      </c>
      <c r="I5" t="s">
        <v>26</v>
      </c>
      <c r="J5" t="s">
        <v>35</v>
      </c>
      <c r="K5" t="s">
        <v>36</v>
      </c>
      <c r="L5" t="s">
        <v>37</v>
      </c>
      <c r="M5" t="s">
        <v>30</v>
      </c>
      <c r="N5" t="s">
        <v>26</v>
      </c>
      <c r="O5" t="s">
        <v>30</v>
      </c>
      <c r="P5" t="s">
        <v>26</v>
      </c>
      <c r="Q5" t="s">
        <v>26</v>
      </c>
      <c r="R5" t="s">
        <v>26</v>
      </c>
      <c r="S5" t="s">
        <v>26</v>
      </c>
      <c r="T5" t="s">
        <v>31</v>
      </c>
      <c r="U5" t="s">
        <v>38</v>
      </c>
    </row>
    <row r="6" spans="1:21" ht="12.75">
      <c r="A6" t="str">
        <f>HYPERLINK("http://www.onsemi.com/PowerSolutions/product.do?id=MC33363ADWR2","MC33363ADWR2")</f>
        <v>MC33363ADWR2</v>
      </c>
      <c r="B6" t="str">
        <f>HYPERLINK("http://www.onsemi.com/pub/Collateral/MC33363A-D.PDF","MC33363A/D (258.0kB)")</f>
        <v>MC33363A/D (258.0kB)</v>
      </c>
      <c r="C6" t="s">
        <v>39</v>
      </c>
      <c r="D6" t="s">
        <v>22</v>
      </c>
      <c r="E6" t="s">
        <v>33</v>
      </c>
      <c r="F6" t="s">
        <v>24</v>
      </c>
      <c r="G6" t="s">
        <v>34</v>
      </c>
      <c r="H6" t="s">
        <v>26</v>
      </c>
      <c r="I6" t="s">
        <v>26</v>
      </c>
      <c r="J6" t="s">
        <v>35</v>
      </c>
      <c r="K6" t="s">
        <v>36</v>
      </c>
      <c r="L6" t="s">
        <v>37</v>
      </c>
      <c r="M6" t="s">
        <v>30</v>
      </c>
      <c r="N6" t="s">
        <v>26</v>
      </c>
      <c r="O6" t="s">
        <v>30</v>
      </c>
      <c r="P6" t="s">
        <v>26</v>
      </c>
      <c r="Q6" t="s">
        <v>26</v>
      </c>
      <c r="R6" t="s">
        <v>26</v>
      </c>
      <c r="S6" t="s">
        <v>26</v>
      </c>
      <c r="T6" t="s">
        <v>31</v>
      </c>
      <c r="U6" t="s">
        <v>38</v>
      </c>
    </row>
    <row r="7" spans="1:21" ht="12.75">
      <c r="A7" t="str">
        <f>HYPERLINK("http://www.onsemi.com/PowerSolutions/product.do?id=MC33363ADWR2G","MC33363ADWR2G")</f>
        <v>MC33363ADWR2G</v>
      </c>
      <c r="B7" t="str">
        <f>HYPERLINK("http://www.onsemi.com/pub/Collateral/MC33363A-D.PDF","MC33363A/D (258.0kB)")</f>
        <v>MC33363A/D (258.0kB)</v>
      </c>
      <c r="C7" t="s">
        <v>21</v>
      </c>
      <c r="D7" t="s">
        <v>22</v>
      </c>
      <c r="E7" t="s">
        <v>33</v>
      </c>
      <c r="F7" t="s">
        <v>24</v>
      </c>
      <c r="G7" t="s">
        <v>34</v>
      </c>
      <c r="H7" t="s">
        <v>26</v>
      </c>
      <c r="I7" t="s">
        <v>26</v>
      </c>
      <c r="J7" t="s">
        <v>35</v>
      </c>
      <c r="K7" t="s">
        <v>36</v>
      </c>
      <c r="L7" t="s">
        <v>37</v>
      </c>
      <c r="M7" t="s">
        <v>30</v>
      </c>
      <c r="N7" t="s">
        <v>26</v>
      </c>
      <c r="O7" t="s">
        <v>30</v>
      </c>
      <c r="P7" t="s">
        <v>26</v>
      </c>
      <c r="Q7" t="s">
        <v>26</v>
      </c>
      <c r="R7" t="s">
        <v>26</v>
      </c>
      <c r="S7" t="s">
        <v>26</v>
      </c>
      <c r="T7" t="s">
        <v>31</v>
      </c>
      <c r="U7" t="s">
        <v>38</v>
      </c>
    </row>
    <row r="8" spans="1:21" ht="12.75">
      <c r="A8" t="str">
        <f>HYPERLINK("http://www.onsemi.com/PowerSolutions/product.do?id=MC33363APG","MC33363APG")</f>
        <v>MC33363APG</v>
      </c>
      <c r="B8" t="str">
        <f>HYPERLINK("http://www.onsemi.com/pub/Collateral/MC33363A-D.PDF","MC33363A/D (258.0kB)")</f>
        <v>MC33363A/D (258.0kB)</v>
      </c>
      <c r="C8" t="s">
        <v>21</v>
      </c>
      <c r="D8" t="s">
        <v>22</v>
      </c>
      <c r="E8" t="s">
        <v>33</v>
      </c>
      <c r="F8" t="s">
        <v>24</v>
      </c>
      <c r="G8" t="s">
        <v>34</v>
      </c>
      <c r="H8" t="s">
        <v>26</v>
      </c>
      <c r="I8" t="s">
        <v>26</v>
      </c>
      <c r="J8" t="s">
        <v>35</v>
      </c>
      <c r="K8" t="s">
        <v>36</v>
      </c>
      <c r="L8" t="s">
        <v>37</v>
      </c>
      <c r="M8" t="s">
        <v>30</v>
      </c>
      <c r="N8" t="s">
        <v>26</v>
      </c>
      <c r="O8" t="s">
        <v>30</v>
      </c>
      <c r="P8" t="s">
        <v>26</v>
      </c>
      <c r="Q8" t="s">
        <v>26</v>
      </c>
      <c r="R8" t="s">
        <v>26</v>
      </c>
      <c r="S8" t="s">
        <v>26</v>
      </c>
      <c r="T8" t="s">
        <v>40</v>
      </c>
      <c r="U8" t="s">
        <v>41</v>
      </c>
    </row>
    <row r="9" spans="1:21" ht="12.75">
      <c r="A9" t="str">
        <f>HYPERLINK("http://www.onsemi.com/PowerSolutions/product.do?id=MC33363BDWG","MC33363BDWG")</f>
        <v>MC33363BDWG</v>
      </c>
      <c r="B9" t="str">
        <f>HYPERLINK("http://www.onsemi.com/pub/Collateral/MC33363B-D.PDF","MC33363B/D (187.0kB)")</f>
        <v>MC33363B/D (187.0kB)</v>
      </c>
      <c r="C9" t="s">
        <v>21</v>
      </c>
      <c r="D9" t="s">
        <v>22</v>
      </c>
      <c r="E9" t="s">
        <v>33</v>
      </c>
      <c r="F9" t="s">
        <v>24</v>
      </c>
      <c r="G9" t="s">
        <v>34</v>
      </c>
      <c r="H9" t="s">
        <v>26</v>
      </c>
      <c r="I9" t="s">
        <v>26</v>
      </c>
      <c r="J9" t="s">
        <v>35</v>
      </c>
      <c r="K9" t="s">
        <v>36</v>
      </c>
      <c r="L9" t="s">
        <v>37</v>
      </c>
      <c r="M9" t="s">
        <v>30</v>
      </c>
      <c r="N9" t="s">
        <v>26</v>
      </c>
      <c r="O9" t="s">
        <v>30</v>
      </c>
      <c r="P9" t="s">
        <v>26</v>
      </c>
      <c r="Q9" t="s">
        <v>26</v>
      </c>
      <c r="R9" t="s">
        <v>26</v>
      </c>
      <c r="S9" t="s">
        <v>26</v>
      </c>
      <c r="T9" t="s">
        <v>31</v>
      </c>
      <c r="U9" t="s">
        <v>32</v>
      </c>
    </row>
    <row r="10" spans="1:21" ht="12.75">
      <c r="A10" t="str">
        <f>HYPERLINK("http://www.onsemi.com/PowerSolutions/product.do?id=MC33363BDWR2G","MC33363BDWR2G")</f>
        <v>MC33363BDWR2G</v>
      </c>
      <c r="B10" t="str">
        <f>HYPERLINK("http://www.onsemi.com/pub/Collateral/MC33363B-D.PDF","MC33363B/D (187.0kB)")</f>
        <v>MC33363B/D (187.0kB)</v>
      </c>
      <c r="C10" t="s">
        <v>21</v>
      </c>
      <c r="D10" t="s">
        <v>22</v>
      </c>
      <c r="E10" t="s">
        <v>33</v>
      </c>
      <c r="F10" t="s">
        <v>24</v>
      </c>
      <c r="G10" t="s">
        <v>34</v>
      </c>
      <c r="H10" t="s">
        <v>26</v>
      </c>
      <c r="I10" t="s">
        <v>26</v>
      </c>
      <c r="J10" t="s">
        <v>35</v>
      </c>
      <c r="K10" t="s">
        <v>36</v>
      </c>
      <c r="L10" t="s">
        <v>37</v>
      </c>
      <c r="M10" t="s">
        <v>30</v>
      </c>
      <c r="N10" t="s">
        <v>26</v>
      </c>
      <c r="O10" t="s">
        <v>30</v>
      </c>
      <c r="P10" t="s">
        <v>26</v>
      </c>
      <c r="Q10" t="s">
        <v>26</v>
      </c>
      <c r="R10" t="s">
        <v>26</v>
      </c>
      <c r="S10" t="s">
        <v>26</v>
      </c>
      <c r="T10" t="s">
        <v>31</v>
      </c>
      <c r="U10" t="s">
        <v>32</v>
      </c>
    </row>
    <row r="11" spans="1:21" ht="12.75">
      <c r="A11" t="str">
        <f>HYPERLINK("http://www.onsemi.com/PowerSolutions/product.do?id=NCP1000PG","NCP1000PG")</f>
        <v>NCP1000PG</v>
      </c>
      <c r="B11" t="str">
        <f>HYPERLINK("http://www.onsemi.com/pub/Collateral/NCP1000-D.PDF","NCP1000/D (185.0kB)")</f>
        <v>NCP1000/D (185.0kB)</v>
      </c>
      <c r="C11" t="s">
        <v>21</v>
      </c>
      <c r="D11" t="s">
        <v>22</v>
      </c>
      <c r="E11" t="s">
        <v>42</v>
      </c>
      <c r="F11" t="s">
        <v>24</v>
      </c>
      <c r="G11" t="s">
        <v>43</v>
      </c>
      <c r="H11" t="s">
        <v>26</v>
      </c>
      <c r="I11" t="s">
        <v>30</v>
      </c>
      <c r="J11" t="s">
        <v>44</v>
      </c>
      <c r="K11" t="s">
        <v>36</v>
      </c>
      <c r="L11" t="s">
        <v>28</v>
      </c>
      <c r="M11" t="s">
        <v>30</v>
      </c>
      <c r="N11" t="s">
        <v>26</v>
      </c>
      <c r="O11" t="s">
        <v>30</v>
      </c>
      <c r="P11" t="s">
        <v>26</v>
      </c>
      <c r="Q11" t="s">
        <v>26</v>
      </c>
      <c r="R11" t="s">
        <v>26</v>
      </c>
      <c r="S11" t="s">
        <v>26</v>
      </c>
      <c r="T11" t="s">
        <v>45</v>
      </c>
      <c r="U11" t="s">
        <v>46</v>
      </c>
    </row>
    <row r="12" spans="1:21" ht="12.75">
      <c r="A12" t="str">
        <f>HYPERLINK("http://www.onsemi.com/PowerSolutions/product.do?id=NCP1001PG","NCP1001PG")</f>
        <v>NCP1001PG</v>
      </c>
      <c r="B12" t="str">
        <f>HYPERLINK("http://www.onsemi.com/pub/Collateral/NCP1000-D.PDF","NCP1000/D (185.0kB)")</f>
        <v>NCP1000/D (185.0kB)</v>
      </c>
      <c r="C12" t="s">
        <v>21</v>
      </c>
      <c r="D12" t="s">
        <v>22</v>
      </c>
      <c r="E12" t="s">
        <v>47</v>
      </c>
      <c r="F12" t="s">
        <v>24</v>
      </c>
      <c r="G12" t="s">
        <v>43</v>
      </c>
      <c r="H12" t="s">
        <v>26</v>
      </c>
      <c r="I12" t="s">
        <v>30</v>
      </c>
      <c r="J12" t="s">
        <v>48</v>
      </c>
      <c r="K12" t="s">
        <v>36</v>
      </c>
      <c r="L12" t="s">
        <v>49</v>
      </c>
      <c r="M12" t="s">
        <v>30</v>
      </c>
      <c r="N12" t="s">
        <v>26</v>
      </c>
      <c r="O12" t="s">
        <v>30</v>
      </c>
      <c r="P12" t="s">
        <v>26</v>
      </c>
      <c r="Q12" t="s">
        <v>26</v>
      </c>
      <c r="R12" t="s">
        <v>26</v>
      </c>
      <c r="S12" t="s">
        <v>26</v>
      </c>
      <c r="T12" t="s">
        <v>45</v>
      </c>
      <c r="U12" t="s">
        <v>50</v>
      </c>
    </row>
    <row r="13" spans="1:21" ht="12.75">
      <c r="A13" t="str">
        <f>HYPERLINK("http://www.onsemi.com/PowerSolutions/product.do?id=NCP1002PG","NCP1002PG")</f>
        <v>NCP1002PG</v>
      </c>
      <c r="B13" t="str">
        <f>HYPERLINK("http://www.onsemi.com/pub/Collateral/NCP1000-D.PDF","NCP1000/D (185.0kB)")</f>
        <v>NCP1000/D (185.0kB)</v>
      </c>
      <c r="C13" t="s">
        <v>21</v>
      </c>
      <c r="D13" t="s">
        <v>22</v>
      </c>
      <c r="E13" t="s">
        <v>51</v>
      </c>
      <c r="F13" t="s">
        <v>24</v>
      </c>
      <c r="G13" t="s">
        <v>43</v>
      </c>
      <c r="H13" t="s">
        <v>26</v>
      </c>
      <c r="I13" t="s">
        <v>30</v>
      </c>
      <c r="J13" t="s">
        <v>52</v>
      </c>
      <c r="K13" t="s">
        <v>36</v>
      </c>
      <c r="L13" t="s">
        <v>53</v>
      </c>
      <c r="M13" t="s">
        <v>30</v>
      </c>
      <c r="N13" t="s">
        <v>26</v>
      </c>
      <c r="O13" t="s">
        <v>30</v>
      </c>
      <c r="P13" t="s">
        <v>26</v>
      </c>
      <c r="Q13" t="s">
        <v>26</v>
      </c>
      <c r="R13" t="s">
        <v>26</v>
      </c>
      <c r="S13" t="s">
        <v>26</v>
      </c>
      <c r="T13" t="s">
        <v>45</v>
      </c>
      <c r="U13" t="s">
        <v>54</v>
      </c>
    </row>
    <row r="14" spans="1:21" ht="12.75">
      <c r="A14" t="str">
        <f>HYPERLINK("http://www.onsemi.com/PowerSolutions/product.do?id=NCP1010AP065G","NCP1010AP065G")</f>
        <v>NCP1010AP065G</v>
      </c>
      <c r="B14" t="str">
        <f aca="true" t="shared" si="0" ref="B14:B58">HYPERLINK("http://www.onsemi.com/pub/Collateral/NCP1010-D.PDF","NCP1010/D (445.0kB)")</f>
        <v>NCP1010/D (445.0kB)</v>
      </c>
      <c r="C14" t="s">
        <v>21</v>
      </c>
      <c r="D14" t="s">
        <v>22</v>
      </c>
      <c r="E14" t="s">
        <v>55</v>
      </c>
      <c r="F14" t="s">
        <v>56</v>
      </c>
      <c r="G14" t="s">
        <v>25</v>
      </c>
      <c r="H14" t="s">
        <v>30</v>
      </c>
      <c r="I14" t="s">
        <v>30</v>
      </c>
      <c r="J14" t="s">
        <v>57</v>
      </c>
      <c r="K14" t="s">
        <v>36</v>
      </c>
      <c r="L14" t="s">
        <v>43</v>
      </c>
      <c r="M14" t="s">
        <v>30</v>
      </c>
      <c r="N14" t="s">
        <v>58</v>
      </c>
      <c r="O14" t="s">
        <v>30</v>
      </c>
      <c r="P14" t="s">
        <v>30</v>
      </c>
      <c r="Q14" t="s">
        <v>26</v>
      </c>
      <c r="R14" t="s">
        <v>26</v>
      </c>
      <c r="S14" t="s">
        <v>30</v>
      </c>
      <c r="T14" t="s">
        <v>59</v>
      </c>
      <c r="U14" t="s">
        <v>60</v>
      </c>
    </row>
    <row r="15" spans="1:21" ht="12.75">
      <c r="A15" t="str">
        <f>HYPERLINK("http://www.onsemi.com/PowerSolutions/product.do?id=NCP1010AP100G","NCP1010AP100G")</f>
        <v>NCP1010AP100G</v>
      </c>
      <c r="B15" t="str">
        <f t="shared" si="0"/>
        <v>NCP1010/D (445.0kB)</v>
      </c>
      <c r="C15" t="s">
        <v>21</v>
      </c>
      <c r="D15" t="s">
        <v>22</v>
      </c>
      <c r="E15" t="s">
        <v>55</v>
      </c>
      <c r="F15" t="s">
        <v>56</v>
      </c>
      <c r="G15" t="s">
        <v>43</v>
      </c>
      <c r="H15" t="s">
        <v>30</v>
      </c>
      <c r="I15" t="s">
        <v>30</v>
      </c>
      <c r="J15" t="s">
        <v>57</v>
      </c>
      <c r="K15" t="s">
        <v>36</v>
      </c>
      <c r="L15" t="s">
        <v>43</v>
      </c>
      <c r="M15" t="s">
        <v>30</v>
      </c>
      <c r="N15" t="s">
        <v>58</v>
      </c>
      <c r="O15" t="s">
        <v>30</v>
      </c>
      <c r="P15" t="s">
        <v>30</v>
      </c>
      <c r="Q15" t="s">
        <v>26</v>
      </c>
      <c r="R15" t="s">
        <v>26</v>
      </c>
      <c r="S15" t="s">
        <v>30</v>
      </c>
      <c r="T15" t="s">
        <v>59</v>
      </c>
      <c r="U15" t="s">
        <v>61</v>
      </c>
    </row>
    <row r="16" spans="1:21" ht="12.75">
      <c r="A16" t="str">
        <f>HYPERLINK("http://www.onsemi.com/PowerSolutions/product.do?id=NCP1010AP130","NCP1010AP130")</f>
        <v>NCP1010AP130</v>
      </c>
      <c r="B16" t="str">
        <f t="shared" si="0"/>
        <v>NCP1010/D (445.0kB)</v>
      </c>
      <c r="C16" t="s">
        <v>39</v>
      </c>
      <c r="D16" t="s">
        <v>22</v>
      </c>
      <c r="E16" t="s">
        <v>55</v>
      </c>
      <c r="F16" t="s">
        <v>56</v>
      </c>
      <c r="G16" t="s">
        <v>62</v>
      </c>
      <c r="H16" t="s">
        <v>30</v>
      </c>
      <c r="I16" t="s">
        <v>30</v>
      </c>
      <c r="J16" t="s">
        <v>57</v>
      </c>
      <c r="K16" t="s">
        <v>36</v>
      </c>
      <c r="L16" t="s">
        <v>43</v>
      </c>
      <c r="M16" t="s">
        <v>30</v>
      </c>
      <c r="N16" t="s">
        <v>58</v>
      </c>
      <c r="O16" t="s">
        <v>30</v>
      </c>
      <c r="P16" t="s">
        <v>30</v>
      </c>
      <c r="Q16" t="s">
        <v>26</v>
      </c>
      <c r="R16" t="s">
        <v>26</v>
      </c>
      <c r="S16" t="s">
        <v>30</v>
      </c>
      <c r="T16" t="s">
        <v>59</v>
      </c>
      <c r="U16" t="s">
        <v>38</v>
      </c>
    </row>
    <row r="17" spans="1:21" ht="12.75">
      <c r="A17" t="str">
        <f>HYPERLINK("http://www.onsemi.com/PowerSolutions/product.do?id=NCP1010AP130G","NCP1010AP130G")</f>
        <v>NCP1010AP130G</v>
      </c>
      <c r="B17" t="str">
        <f t="shared" si="0"/>
        <v>NCP1010/D (445.0kB)</v>
      </c>
      <c r="C17" t="s">
        <v>21</v>
      </c>
      <c r="D17" t="s">
        <v>22</v>
      </c>
      <c r="E17" t="s">
        <v>55</v>
      </c>
      <c r="F17" t="s">
        <v>56</v>
      </c>
      <c r="G17" t="s">
        <v>62</v>
      </c>
      <c r="H17" t="s">
        <v>30</v>
      </c>
      <c r="I17" t="s">
        <v>30</v>
      </c>
      <c r="J17" t="s">
        <v>57</v>
      </c>
      <c r="K17" t="s">
        <v>36</v>
      </c>
      <c r="L17" t="s">
        <v>43</v>
      </c>
      <c r="M17" t="s">
        <v>30</v>
      </c>
      <c r="N17" t="s">
        <v>58</v>
      </c>
      <c r="O17" t="s">
        <v>30</v>
      </c>
      <c r="P17" t="s">
        <v>30</v>
      </c>
      <c r="Q17" t="s">
        <v>26</v>
      </c>
      <c r="R17" t="s">
        <v>26</v>
      </c>
      <c r="S17" t="s">
        <v>30</v>
      </c>
      <c r="T17" t="s">
        <v>59</v>
      </c>
      <c r="U17" t="s">
        <v>63</v>
      </c>
    </row>
    <row r="18" spans="1:21" ht="12.75">
      <c r="A18" t="str">
        <f>HYPERLINK("http://www.onsemi.com/PowerSolutions/product.do?id=NCP1010ST100T3","NCP1010ST100T3")</f>
        <v>NCP1010ST100T3</v>
      </c>
      <c r="B18" t="str">
        <f t="shared" si="0"/>
        <v>NCP1010/D (445.0kB)</v>
      </c>
      <c r="C18" t="s">
        <v>39</v>
      </c>
      <c r="D18" t="s">
        <v>22</v>
      </c>
      <c r="E18" t="s">
        <v>55</v>
      </c>
      <c r="F18" t="s">
        <v>56</v>
      </c>
      <c r="G18" t="s">
        <v>43</v>
      </c>
      <c r="H18" t="s">
        <v>30</v>
      </c>
      <c r="I18" t="s">
        <v>30</v>
      </c>
      <c r="J18" t="s">
        <v>57</v>
      </c>
      <c r="K18" t="s">
        <v>36</v>
      </c>
      <c r="L18" t="s">
        <v>43</v>
      </c>
      <c r="M18" t="s">
        <v>30</v>
      </c>
      <c r="N18" t="s">
        <v>58</v>
      </c>
      <c r="O18" t="s">
        <v>30</v>
      </c>
      <c r="P18" t="s">
        <v>30</v>
      </c>
      <c r="Q18" t="s">
        <v>26</v>
      </c>
      <c r="R18" t="s">
        <v>26</v>
      </c>
      <c r="S18" t="s">
        <v>30</v>
      </c>
      <c r="T18" t="s">
        <v>64</v>
      </c>
      <c r="U18" t="s">
        <v>38</v>
      </c>
    </row>
    <row r="19" spans="1:21" ht="12.75">
      <c r="A19" t="str">
        <f>HYPERLINK("http://www.onsemi.com/PowerSolutions/product.do?id=NCP1010ST100T3G","NCP1010ST100T3G")</f>
        <v>NCP1010ST100T3G</v>
      </c>
      <c r="B19" t="str">
        <f t="shared" si="0"/>
        <v>NCP1010/D (445.0kB)</v>
      </c>
      <c r="C19" t="s">
        <v>21</v>
      </c>
      <c r="D19" t="s">
        <v>22</v>
      </c>
      <c r="E19" t="s">
        <v>55</v>
      </c>
      <c r="F19" t="s">
        <v>56</v>
      </c>
      <c r="G19" t="s">
        <v>43</v>
      </c>
      <c r="H19" t="s">
        <v>30</v>
      </c>
      <c r="I19" t="s">
        <v>30</v>
      </c>
      <c r="J19" t="s">
        <v>57</v>
      </c>
      <c r="K19" t="s">
        <v>36</v>
      </c>
      <c r="L19" t="s">
        <v>43</v>
      </c>
      <c r="M19" t="s">
        <v>30</v>
      </c>
      <c r="N19" t="s">
        <v>58</v>
      </c>
      <c r="O19" t="s">
        <v>30</v>
      </c>
      <c r="P19" t="s">
        <v>30</v>
      </c>
      <c r="Q19" t="s">
        <v>26</v>
      </c>
      <c r="R19" t="s">
        <v>26</v>
      </c>
      <c r="S19" t="s">
        <v>30</v>
      </c>
      <c r="T19" t="s">
        <v>64</v>
      </c>
      <c r="U19" t="s">
        <v>38</v>
      </c>
    </row>
    <row r="20" spans="1:21" ht="12.75">
      <c r="A20" t="str">
        <f>HYPERLINK("http://www.onsemi.com/PowerSolutions/product.do?id=NCP1010ST130T3","NCP1010ST130T3")</f>
        <v>NCP1010ST130T3</v>
      </c>
      <c r="B20" t="str">
        <f t="shared" si="0"/>
        <v>NCP1010/D (445.0kB)</v>
      </c>
      <c r="C20" t="s">
        <v>39</v>
      </c>
      <c r="D20" t="s">
        <v>22</v>
      </c>
      <c r="E20" t="s">
        <v>55</v>
      </c>
      <c r="F20" t="s">
        <v>56</v>
      </c>
      <c r="G20" t="s">
        <v>62</v>
      </c>
      <c r="H20" t="s">
        <v>30</v>
      </c>
      <c r="I20" t="s">
        <v>30</v>
      </c>
      <c r="J20" t="s">
        <v>57</v>
      </c>
      <c r="K20" t="s">
        <v>36</v>
      </c>
      <c r="L20" t="s">
        <v>43</v>
      </c>
      <c r="M20" t="s">
        <v>30</v>
      </c>
      <c r="N20" t="s">
        <v>58</v>
      </c>
      <c r="O20" t="s">
        <v>30</v>
      </c>
      <c r="P20" t="s">
        <v>30</v>
      </c>
      <c r="Q20" t="s">
        <v>26</v>
      </c>
      <c r="R20" t="s">
        <v>26</v>
      </c>
      <c r="S20" t="s">
        <v>30</v>
      </c>
      <c r="T20" t="s">
        <v>64</v>
      </c>
      <c r="U20" t="s">
        <v>38</v>
      </c>
    </row>
    <row r="21" spans="1:21" ht="12.75">
      <c r="A21" t="str">
        <f>HYPERLINK("http://www.onsemi.com/PowerSolutions/product.do?id=NCP1010ST130T3G","NCP1010ST130T3G")</f>
        <v>NCP1010ST130T3G</v>
      </c>
      <c r="B21" t="str">
        <f t="shared" si="0"/>
        <v>NCP1010/D (445.0kB)</v>
      </c>
      <c r="C21" t="s">
        <v>21</v>
      </c>
      <c r="D21" t="s">
        <v>22</v>
      </c>
      <c r="E21" t="s">
        <v>55</v>
      </c>
      <c r="F21" t="s">
        <v>56</v>
      </c>
      <c r="G21" t="s">
        <v>62</v>
      </c>
      <c r="H21" t="s">
        <v>30</v>
      </c>
      <c r="I21" t="s">
        <v>30</v>
      </c>
      <c r="J21" t="s">
        <v>57</v>
      </c>
      <c r="K21" t="s">
        <v>36</v>
      </c>
      <c r="L21" t="s">
        <v>43</v>
      </c>
      <c r="M21" t="s">
        <v>30</v>
      </c>
      <c r="N21" t="s">
        <v>58</v>
      </c>
      <c r="O21" t="s">
        <v>30</v>
      </c>
      <c r="P21" t="s">
        <v>30</v>
      </c>
      <c r="Q21" t="s">
        <v>26</v>
      </c>
      <c r="R21" t="s">
        <v>26</v>
      </c>
      <c r="S21" t="s">
        <v>30</v>
      </c>
      <c r="T21" t="s">
        <v>64</v>
      </c>
      <c r="U21" t="s">
        <v>38</v>
      </c>
    </row>
    <row r="22" spans="1:21" ht="12.75">
      <c r="A22" t="str">
        <f>HYPERLINK("http://www.onsemi.com/PowerSolutions/product.do?id=NCP1010ST65T3","NCP1010ST65T3")</f>
        <v>NCP1010ST65T3</v>
      </c>
      <c r="B22" t="str">
        <f t="shared" si="0"/>
        <v>NCP1010/D (445.0kB)</v>
      </c>
      <c r="C22" t="s">
        <v>39</v>
      </c>
      <c r="D22" t="s">
        <v>22</v>
      </c>
      <c r="E22" t="s">
        <v>55</v>
      </c>
      <c r="F22" t="s">
        <v>56</v>
      </c>
      <c r="G22" t="s">
        <v>25</v>
      </c>
      <c r="H22" t="s">
        <v>30</v>
      </c>
      <c r="I22" t="s">
        <v>30</v>
      </c>
      <c r="J22" t="s">
        <v>57</v>
      </c>
      <c r="K22" t="s">
        <v>36</v>
      </c>
      <c r="L22" t="s">
        <v>43</v>
      </c>
      <c r="M22" t="s">
        <v>30</v>
      </c>
      <c r="N22" t="s">
        <v>58</v>
      </c>
      <c r="O22" t="s">
        <v>30</v>
      </c>
      <c r="P22" t="s">
        <v>30</v>
      </c>
      <c r="Q22" t="s">
        <v>26</v>
      </c>
      <c r="R22" t="s">
        <v>26</v>
      </c>
      <c r="S22" t="s">
        <v>30</v>
      </c>
      <c r="T22" t="s">
        <v>64</v>
      </c>
      <c r="U22" t="s">
        <v>38</v>
      </c>
    </row>
    <row r="23" spans="1:21" ht="12.75">
      <c r="A23" t="str">
        <f>HYPERLINK("http://www.onsemi.com/PowerSolutions/product.do?id=NCP1011AP065G","NCP1011AP065G")</f>
        <v>NCP1011AP065G</v>
      </c>
      <c r="B23" t="str">
        <f t="shared" si="0"/>
        <v>NCP1010/D (445.0kB)</v>
      </c>
      <c r="C23" t="s">
        <v>21</v>
      </c>
      <c r="D23" t="s">
        <v>22</v>
      </c>
      <c r="E23" t="s">
        <v>55</v>
      </c>
      <c r="F23" t="s">
        <v>56</v>
      </c>
      <c r="G23" t="s">
        <v>25</v>
      </c>
      <c r="H23" t="s">
        <v>30</v>
      </c>
      <c r="I23" t="s">
        <v>30</v>
      </c>
      <c r="J23" t="s">
        <v>57</v>
      </c>
      <c r="K23" t="s">
        <v>36</v>
      </c>
      <c r="L23" t="s">
        <v>65</v>
      </c>
      <c r="M23" t="s">
        <v>30</v>
      </c>
      <c r="N23" t="s">
        <v>58</v>
      </c>
      <c r="O23" t="s">
        <v>30</v>
      </c>
      <c r="P23" t="s">
        <v>30</v>
      </c>
      <c r="Q23" t="s">
        <v>26</v>
      </c>
      <c r="R23" t="s">
        <v>26</v>
      </c>
      <c r="S23" t="s">
        <v>30</v>
      </c>
      <c r="T23" t="s">
        <v>59</v>
      </c>
      <c r="U23" t="s">
        <v>38</v>
      </c>
    </row>
    <row r="24" spans="1:21" ht="12.75">
      <c r="A24" t="str">
        <f>HYPERLINK("http://www.onsemi.com/PowerSolutions/product.do?id=NCP1011AP100G","NCP1011AP100G")</f>
        <v>NCP1011AP100G</v>
      </c>
      <c r="B24" t="str">
        <f t="shared" si="0"/>
        <v>NCP1010/D (445.0kB)</v>
      </c>
      <c r="C24" t="s">
        <v>21</v>
      </c>
      <c r="D24" t="s">
        <v>22</v>
      </c>
      <c r="E24" t="s">
        <v>55</v>
      </c>
      <c r="F24" t="s">
        <v>56</v>
      </c>
      <c r="G24" t="s">
        <v>43</v>
      </c>
      <c r="H24" t="s">
        <v>30</v>
      </c>
      <c r="I24" t="s">
        <v>30</v>
      </c>
      <c r="J24" t="s">
        <v>57</v>
      </c>
      <c r="K24" t="s">
        <v>36</v>
      </c>
      <c r="L24" t="s">
        <v>65</v>
      </c>
      <c r="M24" t="s">
        <v>30</v>
      </c>
      <c r="N24" t="s">
        <v>58</v>
      </c>
      <c r="O24" t="s">
        <v>30</v>
      </c>
      <c r="P24" t="s">
        <v>30</v>
      </c>
      <c r="Q24" t="s">
        <v>26</v>
      </c>
      <c r="R24" t="s">
        <v>26</v>
      </c>
      <c r="S24" t="s">
        <v>30</v>
      </c>
      <c r="T24" t="s">
        <v>59</v>
      </c>
      <c r="U24" t="s">
        <v>66</v>
      </c>
    </row>
    <row r="25" spans="1:21" ht="12.75">
      <c r="A25" t="str">
        <f>HYPERLINK("http://www.onsemi.com/PowerSolutions/product.do?id=NCP1011AP130","NCP1011AP130")</f>
        <v>NCP1011AP130</v>
      </c>
      <c r="B25" t="str">
        <f t="shared" si="0"/>
        <v>NCP1010/D (445.0kB)</v>
      </c>
      <c r="C25" t="s">
        <v>39</v>
      </c>
      <c r="D25" t="s">
        <v>22</v>
      </c>
      <c r="E25" t="s">
        <v>55</v>
      </c>
      <c r="F25" t="s">
        <v>56</v>
      </c>
      <c r="G25" t="s">
        <v>62</v>
      </c>
      <c r="H25" t="s">
        <v>30</v>
      </c>
      <c r="I25" t="s">
        <v>30</v>
      </c>
      <c r="J25" t="s">
        <v>57</v>
      </c>
      <c r="K25" t="s">
        <v>36</v>
      </c>
      <c r="L25" t="s">
        <v>65</v>
      </c>
      <c r="M25" t="s">
        <v>30</v>
      </c>
      <c r="N25" t="s">
        <v>58</v>
      </c>
      <c r="O25" t="s">
        <v>30</v>
      </c>
      <c r="P25" t="s">
        <v>30</v>
      </c>
      <c r="Q25" t="s">
        <v>26</v>
      </c>
      <c r="R25" t="s">
        <v>26</v>
      </c>
      <c r="S25" t="s">
        <v>30</v>
      </c>
      <c r="T25" t="s">
        <v>59</v>
      </c>
      <c r="U25" t="s">
        <v>38</v>
      </c>
    </row>
    <row r="26" spans="1:21" ht="12.75">
      <c r="A26" t="str">
        <f>HYPERLINK("http://www.onsemi.com/PowerSolutions/product.do?id=NCP1011AP130G","NCP1011AP130G")</f>
        <v>NCP1011AP130G</v>
      </c>
      <c r="B26" t="str">
        <f t="shared" si="0"/>
        <v>NCP1010/D (445.0kB)</v>
      </c>
      <c r="C26" t="s">
        <v>21</v>
      </c>
      <c r="D26" t="s">
        <v>22</v>
      </c>
      <c r="E26" t="s">
        <v>55</v>
      </c>
      <c r="F26" t="s">
        <v>56</v>
      </c>
      <c r="G26" t="s">
        <v>62</v>
      </c>
      <c r="H26" t="s">
        <v>30</v>
      </c>
      <c r="I26" t="s">
        <v>30</v>
      </c>
      <c r="J26" t="s">
        <v>57</v>
      </c>
      <c r="K26" t="s">
        <v>36</v>
      </c>
      <c r="L26" t="s">
        <v>65</v>
      </c>
      <c r="M26" t="s">
        <v>30</v>
      </c>
      <c r="N26" t="s">
        <v>58</v>
      </c>
      <c r="O26" t="s">
        <v>30</v>
      </c>
      <c r="P26" t="s">
        <v>30</v>
      </c>
      <c r="Q26" t="s">
        <v>26</v>
      </c>
      <c r="R26" t="s">
        <v>26</v>
      </c>
      <c r="S26" t="s">
        <v>30</v>
      </c>
      <c r="T26" t="s">
        <v>59</v>
      </c>
      <c r="U26" t="s">
        <v>38</v>
      </c>
    </row>
    <row r="27" spans="1:21" ht="12.75">
      <c r="A27" t="str">
        <f>HYPERLINK("http://www.onsemi.com/PowerSolutions/product.do?id=NCP1011APL065R2G","NCP1011APL065R2G")</f>
        <v>NCP1011APL065R2G</v>
      </c>
      <c r="B27" t="str">
        <f t="shared" si="0"/>
        <v>NCP1010/D (445.0kB)</v>
      </c>
      <c r="C27" t="s">
        <v>21</v>
      </c>
      <c r="D27" t="s">
        <v>22</v>
      </c>
      <c r="E27" t="s">
        <v>55</v>
      </c>
      <c r="F27" t="s">
        <v>56</v>
      </c>
      <c r="G27" t="s">
        <v>25</v>
      </c>
      <c r="H27" t="s">
        <v>30</v>
      </c>
      <c r="I27" t="s">
        <v>30</v>
      </c>
      <c r="J27" t="s">
        <v>57</v>
      </c>
      <c r="K27" t="s">
        <v>36</v>
      </c>
      <c r="L27" t="s">
        <v>65</v>
      </c>
      <c r="M27" t="s">
        <v>30</v>
      </c>
      <c r="N27" t="s">
        <v>58</v>
      </c>
      <c r="O27" t="s">
        <v>30</v>
      </c>
      <c r="P27" t="s">
        <v>30</v>
      </c>
      <c r="Q27" t="s">
        <v>26</v>
      </c>
      <c r="R27" t="s">
        <v>26</v>
      </c>
      <c r="S27" t="s">
        <v>30</v>
      </c>
      <c r="T27" t="s">
        <v>67</v>
      </c>
      <c r="U27" t="s">
        <v>38</v>
      </c>
    </row>
    <row r="28" spans="1:21" ht="12.75">
      <c r="A28" t="str">
        <f>HYPERLINK("http://www.onsemi.com/PowerSolutions/product.do?id=NCP1011APL130R2G","NCP1011APL130R2G")</f>
        <v>NCP1011APL130R2G</v>
      </c>
      <c r="B28" t="str">
        <f t="shared" si="0"/>
        <v>NCP1010/D (445.0kB)</v>
      </c>
      <c r="C28" t="s">
        <v>21</v>
      </c>
      <c r="D28" t="s">
        <v>22</v>
      </c>
      <c r="E28" t="s">
        <v>55</v>
      </c>
      <c r="F28" t="s">
        <v>56</v>
      </c>
      <c r="G28" t="s">
        <v>62</v>
      </c>
      <c r="H28" t="s">
        <v>30</v>
      </c>
      <c r="I28" t="s">
        <v>30</v>
      </c>
      <c r="J28" t="s">
        <v>57</v>
      </c>
      <c r="K28" t="s">
        <v>36</v>
      </c>
      <c r="L28" t="s">
        <v>65</v>
      </c>
      <c r="M28" t="s">
        <v>30</v>
      </c>
      <c r="N28" t="s">
        <v>58</v>
      </c>
      <c r="O28" t="s">
        <v>30</v>
      </c>
      <c r="P28" t="s">
        <v>30</v>
      </c>
      <c r="Q28" t="s">
        <v>26</v>
      </c>
      <c r="R28" t="s">
        <v>26</v>
      </c>
      <c r="S28" t="s">
        <v>30</v>
      </c>
      <c r="T28" t="s">
        <v>67</v>
      </c>
      <c r="U28" t="s">
        <v>38</v>
      </c>
    </row>
    <row r="29" spans="1:21" ht="12.75">
      <c r="A29" t="str">
        <f>HYPERLINK("http://www.onsemi.com/PowerSolutions/product.do?id=NCP1011ST100T3G","NCP1011ST100T3G")</f>
        <v>NCP1011ST100T3G</v>
      </c>
      <c r="B29" t="str">
        <f t="shared" si="0"/>
        <v>NCP1010/D (445.0kB)</v>
      </c>
      <c r="C29" t="s">
        <v>21</v>
      </c>
      <c r="D29" t="s">
        <v>22</v>
      </c>
      <c r="E29" t="s">
        <v>55</v>
      </c>
      <c r="F29" t="s">
        <v>56</v>
      </c>
      <c r="G29" t="s">
        <v>43</v>
      </c>
      <c r="H29" t="s">
        <v>30</v>
      </c>
      <c r="I29" t="s">
        <v>30</v>
      </c>
      <c r="J29" t="s">
        <v>57</v>
      </c>
      <c r="K29" t="s">
        <v>36</v>
      </c>
      <c r="L29" t="s">
        <v>65</v>
      </c>
      <c r="M29" t="s">
        <v>30</v>
      </c>
      <c r="N29" t="s">
        <v>58</v>
      </c>
      <c r="O29" t="s">
        <v>30</v>
      </c>
      <c r="P29" t="s">
        <v>30</v>
      </c>
      <c r="Q29" t="s">
        <v>26</v>
      </c>
      <c r="R29" t="s">
        <v>26</v>
      </c>
      <c r="S29" t="s">
        <v>30</v>
      </c>
      <c r="T29" t="s">
        <v>64</v>
      </c>
      <c r="U29" t="s">
        <v>38</v>
      </c>
    </row>
    <row r="30" spans="1:21" ht="12.75">
      <c r="A30" t="str">
        <f>HYPERLINK("http://www.onsemi.com/PowerSolutions/product.do?id=NCP1011ST130T3","NCP1011ST130T3")</f>
        <v>NCP1011ST130T3</v>
      </c>
      <c r="B30" t="str">
        <f t="shared" si="0"/>
        <v>NCP1010/D (445.0kB)</v>
      </c>
      <c r="C30" t="s">
        <v>39</v>
      </c>
      <c r="D30" t="s">
        <v>22</v>
      </c>
      <c r="E30" t="s">
        <v>55</v>
      </c>
      <c r="F30" t="s">
        <v>56</v>
      </c>
      <c r="G30" t="s">
        <v>62</v>
      </c>
      <c r="H30" t="s">
        <v>30</v>
      </c>
      <c r="I30" t="s">
        <v>30</v>
      </c>
      <c r="J30" t="s">
        <v>57</v>
      </c>
      <c r="K30" t="s">
        <v>36</v>
      </c>
      <c r="L30" t="s">
        <v>65</v>
      </c>
      <c r="M30" t="s">
        <v>30</v>
      </c>
      <c r="N30" t="s">
        <v>58</v>
      </c>
      <c r="O30" t="s">
        <v>30</v>
      </c>
      <c r="P30" t="s">
        <v>30</v>
      </c>
      <c r="Q30" t="s">
        <v>26</v>
      </c>
      <c r="R30" t="s">
        <v>26</v>
      </c>
      <c r="S30" t="s">
        <v>30</v>
      </c>
      <c r="T30" t="s">
        <v>64</v>
      </c>
      <c r="U30" t="s">
        <v>38</v>
      </c>
    </row>
    <row r="31" spans="1:21" ht="12.75">
      <c r="A31" t="str">
        <f>HYPERLINK("http://www.onsemi.com/PowerSolutions/product.do?id=NCP1011ST130T3G","NCP1011ST130T3G")</f>
        <v>NCP1011ST130T3G</v>
      </c>
      <c r="B31" t="str">
        <f t="shared" si="0"/>
        <v>NCP1010/D (445.0kB)</v>
      </c>
      <c r="C31" t="s">
        <v>21</v>
      </c>
      <c r="D31" t="s">
        <v>22</v>
      </c>
      <c r="E31" t="s">
        <v>55</v>
      </c>
      <c r="F31" t="s">
        <v>56</v>
      </c>
      <c r="G31" t="s">
        <v>62</v>
      </c>
      <c r="H31" t="s">
        <v>30</v>
      </c>
      <c r="I31" t="s">
        <v>30</v>
      </c>
      <c r="J31" t="s">
        <v>57</v>
      </c>
      <c r="K31" t="s">
        <v>36</v>
      </c>
      <c r="L31" t="s">
        <v>65</v>
      </c>
      <c r="M31" t="s">
        <v>30</v>
      </c>
      <c r="N31" t="s">
        <v>58</v>
      </c>
      <c r="O31" t="s">
        <v>30</v>
      </c>
      <c r="P31" t="s">
        <v>30</v>
      </c>
      <c r="Q31" t="s">
        <v>26</v>
      </c>
      <c r="R31" t="s">
        <v>26</v>
      </c>
      <c r="S31" t="s">
        <v>30</v>
      </c>
      <c r="T31" t="s">
        <v>64</v>
      </c>
      <c r="U31" t="s">
        <v>68</v>
      </c>
    </row>
    <row r="32" spans="1:21" ht="12.75">
      <c r="A32" t="str">
        <f>HYPERLINK("http://www.onsemi.com/PowerSolutions/product.do?id=NCP1011ST65T3","NCP1011ST65T3")</f>
        <v>NCP1011ST65T3</v>
      </c>
      <c r="B32" t="str">
        <f t="shared" si="0"/>
        <v>NCP1010/D (445.0kB)</v>
      </c>
      <c r="C32" t="s">
        <v>39</v>
      </c>
      <c r="D32" t="s">
        <v>22</v>
      </c>
      <c r="E32" t="s">
        <v>55</v>
      </c>
      <c r="F32" t="s">
        <v>56</v>
      </c>
      <c r="G32" t="s">
        <v>25</v>
      </c>
      <c r="H32" t="s">
        <v>30</v>
      </c>
      <c r="I32" t="s">
        <v>30</v>
      </c>
      <c r="J32" t="s">
        <v>57</v>
      </c>
      <c r="K32" t="s">
        <v>36</v>
      </c>
      <c r="L32" t="s">
        <v>65</v>
      </c>
      <c r="M32" t="s">
        <v>30</v>
      </c>
      <c r="N32" t="s">
        <v>58</v>
      </c>
      <c r="O32" t="s">
        <v>30</v>
      </c>
      <c r="P32" t="s">
        <v>30</v>
      </c>
      <c r="Q32" t="s">
        <v>26</v>
      </c>
      <c r="R32" t="s">
        <v>26</v>
      </c>
      <c r="S32" t="s">
        <v>30</v>
      </c>
      <c r="T32" t="s">
        <v>64</v>
      </c>
      <c r="U32" t="s">
        <v>38</v>
      </c>
    </row>
    <row r="33" spans="1:21" ht="12.75">
      <c r="A33" t="str">
        <f>HYPERLINK("http://www.onsemi.com/PowerSolutions/product.do?id=NCP1011ST65T3G","NCP1011ST65T3G")</f>
        <v>NCP1011ST65T3G</v>
      </c>
      <c r="B33" t="str">
        <f t="shared" si="0"/>
        <v>NCP1010/D (445.0kB)</v>
      </c>
      <c r="C33" t="s">
        <v>21</v>
      </c>
      <c r="D33" t="s">
        <v>22</v>
      </c>
      <c r="E33" t="s">
        <v>55</v>
      </c>
      <c r="F33" t="s">
        <v>56</v>
      </c>
      <c r="G33" t="s">
        <v>25</v>
      </c>
      <c r="H33" t="s">
        <v>30</v>
      </c>
      <c r="I33" t="s">
        <v>30</v>
      </c>
      <c r="J33" t="s">
        <v>57</v>
      </c>
      <c r="K33" t="s">
        <v>36</v>
      </c>
      <c r="L33" t="s">
        <v>65</v>
      </c>
      <c r="M33" t="s">
        <v>30</v>
      </c>
      <c r="N33" t="s">
        <v>58</v>
      </c>
      <c r="O33" t="s">
        <v>30</v>
      </c>
      <c r="P33" t="s">
        <v>30</v>
      </c>
      <c r="Q33" t="s">
        <v>26</v>
      </c>
      <c r="R33" t="s">
        <v>26</v>
      </c>
      <c r="S33" t="s">
        <v>30</v>
      </c>
      <c r="T33" t="s">
        <v>64</v>
      </c>
      <c r="U33" t="s">
        <v>69</v>
      </c>
    </row>
    <row r="34" spans="1:21" ht="12.75">
      <c r="A34" t="str">
        <f>HYPERLINK("http://www.onsemi.com/PowerSolutions/product.do?id=NCP1012AP065G","NCP1012AP065G")</f>
        <v>NCP1012AP065G</v>
      </c>
      <c r="B34" t="str">
        <f t="shared" si="0"/>
        <v>NCP1010/D (445.0kB)</v>
      </c>
      <c r="C34" t="s">
        <v>21</v>
      </c>
      <c r="D34" t="s">
        <v>22</v>
      </c>
      <c r="E34" t="s">
        <v>55</v>
      </c>
      <c r="F34" t="s">
        <v>56</v>
      </c>
      <c r="G34" t="s">
        <v>25</v>
      </c>
      <c r="H34" t="s">
        <v>30</v>
      </c>
      <c r="I34" t="s">
        <v>30</v>
      </c>
      <c r="J34" t="s">
        <v>70</v>
      </c>
      <c r="K34" t="s">
        <v>36</v>
      </c>
      <c r="L34" t="s">
        <v>65</v>
      </c>
      <c r="M34" t="s">
        <v>30</v>
      </c>
      <c r="N34" t="s">
        <v>71</v>
      </c>
      <c r="O34" t="s">
        <v>30</v>
      </c>
      <c r="P34" t="s">
        <v>30</v>
      </c>
      <c r="Q34" t="s">
        <v>26</v>
      </c>
      <c r="R34" t="s">
        <v>26</v>
      </c>
      <c r="S34" t="s">
        <v>30</v>
      </c>
      <c r="T34" t="s">
        <v>59</v>
      </c>
      <c r="U34" t="s">
        <v>72</v>
      </c>
    </row>
    <row r="35" spans="1:21" ht="12.75">
      <c r="A35" t="str">
        <f>HYPERLINK("http://www.onsemi.com/PowerSolutions/product.do?id=NCP1012AP100G","NCP1012AP100G")</f>
        <v>NCP1012AP100G</v>
      </c>
      <c r="B35" t="str">
        <f t="shared" si="0"/>
        <v>NCP1010/D (445.0kB)</v>
      </c>
      <c r="C35" t="s">
        <v>21</v>
      </c>
      <c r="D35" t="s">
        <v>22</v>
      </c>
      <c r="E35" t="s">
        <v>55</v>
      </c>
      <c r="F35" t="s">
        <v>56</v>
      </c>
      <c r="G35" t="s">
        <v>43</v>
      </c>
      <c r="H35" t="s">
        <v>30</v>
      </c>
      <c r="I35" t="s">
        <v>30</v>
      </c>
      <c r="J35" t="s">
        <v>70</v>
      </c>
      <c r="K35" t="s">
        <v>36</v>
      </c>
      <c r="L35" t="s">
        <v>65</v>
      </c>
      <c r="M35" t="s">
        <v>30</v>
      </c>
      <c r="N35" t="s">
        <v>71</v>
      </c>
      <c r="O35" t="s">
        <v>30</v>
      </c>
      <c r="P35" t="s">
        <v>30</v>
      </c>
      <c r="Q35" t="s">
        <v>26</v>
      </c>
      <c r="R35" t="s">
        <v>26</v>
      </c>
      <c r="S35" t="s">
        <v>30</v>
      </c>
      <c r="T35" t="s">
        <v>59</v>
      </c>
      <c r="U35" t="s">
        <v>73</v>
      </c>
    </row>
    <row r="36" spans="1:21" ht="12.75">
      <c r="A36" t="str">
        <f>HYPERLINK("http://www.onsemi.com/PowerSolutions/product.do?id=NCP1012AP133G","NCP1012AP133G")</f>
        <v>NCP1012AP133G</v>
      </c>
      <c r="B36" t="str">
        <f t="shared" si="0"/>
        <v>NCP1010/D (445.0kB)</v>
      </c>
      <c r="C36" t="s">
        <v>21</v>
      </c>
      <c r="D36" t="s">
        <v>22</v>
      </c>
      <c r="E36" t="s">
        <v>55</v>
      </c>
      <c r="F36" t="s">
        <v>56</v>
      </c>
      <c r="G36" t="s">
        <v>74</v>
      </c>
      <c r="H36" t="s">
        <v>30</v>
      </c>
      <c r="I36" t="s">
        <v>30</v>
      </c>
      <c r="J36" t="s">
        <v>70</v>
      </c>
      <c r="K36" t="s">
        <v>36</v>
      </c>
      <c r="L36" t="s">
        <v>65</v>
      </c>
      <c r="M36" t="s">
        <v>30</v>
      </c>
      <c r="N36" t="s">
        <v>71</v>
      </c>
      <c r="O36" t="s">
        <v>30</v>
      </c>
      <c r="P36" t="s">
        <v>30</v>
      </c>
      <c r="Q36" t="s">
        <v>26</v>
      </c>
      <c r="R36" t="s">
        <v>26</v>
      </c>
      <c r="S36" t="s">
        <v>30</v>
      </c>
      <c r="T36" t="s">
        <v>59</v>
      </c>
      <c r="U36" t="s">
        <v>75</v>
      </c>
    </row>
    <row r="37" spans="1:21" ht="12.75">
      <c r="A37" t="str">
        <f>HYPERLINK("http://www.onsemi.com/PowerSolutions/product.do?id=NCP1012APL065R2G","NCP1012APL065R2G")</f>
        <v>NCP1012APL065R2G</v>
      </c>
      <c r="B37" t="str">
        <f t="shared" si="0"/>
        <v>NCP1010/D (445.0kB)</v>
      </c>
      <c r="C37" t="s">
        <v>21</v>
      </c>
      <c r="D37" t="s">
        <v>22</v>
      </c>
      <c r="E37" t="s">
        <v>55</v>
      </c>
      <c r="F37" t="s">
        <v>56</v>
      </c>
      <c r="G37" t="s">
        <v>25</v>
      </c>
      <c r="H37" t="s">
        <v>30</v>
      </c>
      <c r="I37" t="s">
        <v>30</v>
      </c>
      <c r="J37" t="s">
        <v>70</v>
      </c>
      <c r="K37" t="s">
        <v>36</v>
      </c>
      <c r="L37" t="s">
        <v>65</v>
      </c>
      <c r="M37" t="s">
        <v>30</v>
      </c>
      <c r="N37" t="s">
        <v>71</v>
      </c>
      <c r="O37" t="s">
        <v>30</v>
      </c>
      <c r="P37" t="s">
        <v>30</v>
      </c>
      <c r="Q37" t="s">
        <v>26</v>
      </c>
      <c r="R37" t="s">
        <v>26</v>
      </c>
      <c r="S37" t="s">
        <v>30</v>
      </c>
      <c r="T37" t="s">
        <v>67</v>
      </c>
      <c r="U37" t="s">
        <v>38</v>
      </c>
    </row>
    <row r="38" spans="1:21" ht="12.75">
      <c r="A38" t="str">
        <f>HYPERLINK("http://www.onsemi.com/PowerSolutions/product.do?id=NCP1012APL100R2G","NCP1012APL100R2G")</f>
        <v>NCP1012APL100R2G</v>
      </c>
      <c r="B38" t="str">
        <f t="shared" si="0"/>
        <v>NCP1010/D (445.0kB)</v>
      </c>
      <c r="C38" t="s">
        <v>21</v>
      </c>
      <c r="D38" t="s">
        <v>22</v>
      </c>
      <c r="E38" t="s">
        <v>55</v>
      </c>
      <c r="F38" t="s">
        <v>56</v>
      </c>
      <c r="G38" t="s">
        <v>43</v>
      </c>
      <c r="H38" t="s">
        <v>30</v>
      </c>
      <c r="I38" t="s">
        <v>76</v>
      </c>
      <c r="J38" t="s">
        <v>70</v>
      </c>
      <c r="K38" t="s">
        <v>36</v>
      </c>
      <c r="L38" t="s">
        <v>65</v>
      </c>
      <c r="M38" t="s">
        <v>30</v>
      </c>
      <c r="N38" t="s">
        <v>71</v>
      </c>
      <c r="O38" t="s">
        <v>30</v>
      </c>
      <c r="P38" t="s">
        <v>30</v>
      </c>
      <c r="Q38" t="s">
        <v>26</v>
      </c>
      <c r="R38" t="s">
        <v>26</v>
      </c>
      <c r="S38" t="s">
        <v>30</v>
      </c>
      <c r="T38" t="s">
        <v>67</v>
      </c>
      <c r="U38" t="s">
        <v>38</v>
      </c>
    </row>
    <row r="39" spans="1:21" ht="12.75">
      <c r="A39" t="str">
        <f>HYPERLINK("http://www.onsemi.com/PowerSolutions/product.do?id=NCP1012APL130R2G","NCP1012APL130R2G")</f>
        <v>NCP1012APL130R2G</v>
      </c>
      <c r="B39" t="str">
        <f t="shared" si="0"/>
        <v>NCP1010/D (445.0kB)</v>
      </c>
      <c r="C39" t="s">
        <v>21</v>
      </c>
      <c r="D39" t="s">
        <v>22</v>
      </c>
      <c r="E39" t="s">
        <v>55</v>
      </c>
      <c r="F39" t="s">
        <v>56</v>
      </c>
      <c r="G39" t="s">
        <v>62</v>
      </c>
      <c r="H39" t="s">
        <v>30</v>
      </c>
      <c r="I39" t="s">
        <v>30</v>
      </c>
      <c r="J39" t="s">
        <v>70</v>
      </c>
      <c r="K39" t="s">
        <v>36</v>
      </c>
      <c r="L39" t="s">
        <v>65</v>
      </c>
      <c r="M39" t="s">
        <v>30</v>
      </c>
      <c r="N39" t="s">
        <v>71</v>
      </c>
      <c r="O39" t="s">
        <v>30</v>
      </c>
      <c r="P39" t="s">
        <v>30</v>
      </c>
      <c r="Q39" t="s">
        <v>26</v>
      </c>
      <c r="R39" t="s">
        <v>26</v>
      </c>
      <c r="S39" t="s">
        <v>30</v>
      </c>
      <c r="T39" t="s">
        <v>67</v>
      </c>
      <c r="U39" t="s">
        <v>38</v>
      </c>
    </row>
    <row r="40" spans="1:21" ht="12.75">
      <c r="A40" t="str">
        <f>HYPERLINK("http://www.onsemi.com/PowerSolutions/product.do?id=NCP1012ST100T3","NCP1012ST100T3")</f>
        <v>NCP1012ST100T3</v>
      </c>
      <c r="B40" t="str">
        <f t="shared" si="0"/>
        <v>NCP1010/D (445.0kB)</v>
      </c>
      <c r="C40" t="s">
        <v>39</v>
      </c>
      <c r="D40" t="s">
        <v>22</v>
      </c>
      <c r="E40" t="s">
        <v>55</v>
      </c>
      <c r="F40" t="s">
        <v>56</v>
      </c>
      <c r="G40" t="s">
        <v>43</v>
      </c>
      <c r="H40" t="s">
        <v>30</v>
      </c>
      <c r="I40" t="s">
        <v>30</v>
      </c>
      <c r="J40" t="s">
        <v>70</v>
      </c>
      <c r="K40" t="s">
        <v>36</v>
      </c>
      <c r="L40" t="s">
        <v>65</v>
      </c>
      <c r="M40" t="s">
        <v>30</v>
      </c>
      <c r="N40" t="s">
        <v>71</v>
      </c>
      <c r="O40" t="s">
        <v>30</v>
      </c>
      <c r="P40" t="s">
        <v>30</v>
      </c>
      <c r="Q40" t="s">
        <v>26</v>
      </c>
      <c r="R40" t="s">
        <v>26</v>
      </c>
      <c r="S40" t="s">
        <v>30</v>
      </c>
      <c r="T40" t="s">
        <v>64</v>
      </c>
      <c r="U40" t="s">
        <v>38</v>
      </c>
    </row>
    <row r="41" spans="1:21" ht="12.75">
      <c r="A41" t="str">
        <f>HYPERLINK("http://www.onsemi.com/PowerSolutions/product.do?id=NCP1012ST100T3G","NCP1012ST100T3G")</f>
        <v>NCP1012ST100T3G</v>
      </c>
      <c r="B41" t="str">
        <f t="shared" si="0"/>
        <v>NCP1010/D (445.0kB)</v>
      </c>
      <c r="C41" t="s">
        <v>21</v>
      </c>
      <c r="D41" t="s">
        <v>22</v>
      </c>
      <c r="E41" t="s">
        <v>55</v>
      </c>
      <c r="F41" t="s">
        <v>56</v>
      </c>
      <c r="G41" t="s">
        <v>43</v>
      </c>
      <c r="H41" t="s">
        <v>30</v>
      </c>
      <c r="I41" t="s">
        <v>30</v>
      </c>
      <c r="J41" t="s">
        <v>70</v>
      </c>
      <c r="K41" t="s">
        <v>36</v>
      </c>
      <c r="L41" t="s">
        <v>65</v>
      </c>
      <c r="M41" t="s">
        <v>30</v>
      </c>
      <c r="N41" t="s">
        <v>71</v>
      </c>
      <c r="O41" t="s">
        <v>30</v>
      </c>
      <c r="P41" t="s">
        <v>30</v>
      </c>
      <c r="Q41" t="s">
        <v>26</v>
      </c>
      <c r="R41" t="s">
        <v>26</v>
      </c>
      <c r="S41" t="s">
        <v>30</v>
      </c>
      <c r="T41" t="s">
        <v>64</v>
      </c>
      <c r="U41" t="s">
        <v>38</v>
      </c>
    </row>
    <row r="42" spans="1:21" ht="12.75">
      <c r="A42" t="str">
        <f>HYPERLINK("http://www.onsemi.com/PowerSolutions/product.do?id=NCP1012ST130T3","NCP1012ST130T3")</f>
        <v>NCP1012ST130T3</v>
      </c>
      <c r="B42" t="str">
        <f t="shared" si="0"/>
        <v>NCP1010/D (445.0kB)</v>
      </c>
      <c r="C42" t="s">
        <v>39</v>
      </c>
      <c r="D42" t="s">
        <v>22</v>
      </c>
      <c r="E42" t="s">
        <v>55</v>
      </c>
      <c r="F42" t="s">
        <v>56</v>
      </c>
      <c r="G42" t="s">
        <v>62</v>
      </c>
      <c r="H42" t="s">
        <v>30</v>
      </c>
      <c r="I42" t="s">
        <v>30</v>
      </c>
      <c r="J42" t="s">
        <v>70</v>
      </c>
      <c r="K42" t="s">
        <v>36</v>
      </c>
      <c r="L42" t="s">
        <v>65</v>
      </c>
      <c r="M42" t="s">
        <v>30</v>
      </c>
      <c r="N42" t="s">
        <v>71</v>
      </c>
      <c r="O42" t="s">
        <v>30</v>
      </c>
      <c r="P42" t="s">
        <v>30</v>
      </c>
      <c r="Q42" t="s">
        <v>26</v>
      </c>
      <c r="R42" t="s">
        <v>26</v>
      </c>
      <c r="S42" t="s">
        <v>30</v>
      </c>
      <c r="T42" t="s">
        <v>64</v>
      </c>
      <c r="U42" t="s">
        <v>38</v>
      </c>
    </row>
    <row r="43" spans="1:21" ht="12.75">
      <c r="A43" t="str">
        <f>HYPERLINK("http://www.onsemi.com/PowerSolutions/product.do?id=NCP1012ST130T3G","NCP1012ST130T3G")</f>
        <v>NCP1012ST130T3G</v>
      </c>
      <c r="B43" t="str">
        <f t="shared" si="0"/>
        <v>NCP1010/D (445.0kB)</v>
      </c>
      <c r="C43" t="s">
        <v>21</v>
      </c>
      <c r="D43" t="s">
        <v>22</v>
      </c>
      <c r="E43" t="s">
        <v>55</v>
      </c>
      <c r="F43" t="s">
        <v>56</v>
      </c>
      <c r="G43" t="s">
        <v>62</v>
      </c>
      <c r="H43" t="s">
        <v>30</v>
      </c>
      <c r="I43" t="s">
        <v>30</v>
      </c>
      <c r="J43" t="s">
        <v>70</v>
      </c>
      <c r="K43" t="s">
        <v>36</v>
      </c>
      <c r="L43" t="s">
        <v>65</v>
      </c>
      <c r="M43" t="s">
        <v>30</v>
      </c>
      <c r="N43" t="s">
        <v>71</v>
      </c>
      <c r="O43" t="s">
        <v>30</v>
      </c>
      <c r="P43" t="s">
        <v>30</v>
      </c>
      <c r="Q43" t="s">
        <v>26</v>
      </c>
      <c r="R43" t="s">
        <v>26</v>
      </c>
      <c r="S43" t="s">
        <v>30</v>
      </c>
      <c r="T43" t="s">
        <v>64</v>
      </c>
      <c r="U43" t="s">
        <v>38</v>
      </c>
    </row>
    <row r="44" spans="1:21" ht="12.75">
      <c r="A44" t="str">
        <f>HYPERLINK("http://www.onsemi.com/PowerSolutions/product.do?id=NCP1012ST65T3","NCP1012ST65T3")</f>
        <v>NCP1012ST65T3</v>
      </c>
      <c r="B44" t="str">
        <f t="shared" si="0"/>
        <v>NCP1010/D (445.0kB)</v>
      </c>
      <c r="C44" t="s">
        <v>39</v>
      </c>
      <c r="D44" t="s">
        <v>22</v>
      </c>
      <c r="E44" t="s">
        <v>55</v>
      </c>
      <c r="F44" t="s">
        <v>56</v>
      </c>
      <c r="G44" t="s">
        <v>25</v>
      </c>
      <c r="H44" t="s">
        <v>30</v>
      </c>
      <c r="I44" t="s">
        <v>30</v>
      </c>
      <c r="J44" t="s">
        <v>70</v>
      </c>
      <c r="K44" t="s">
        <v>36</v>
      </c>
      <c r="L44" t="s">
        <v>65</v>
      </c>
      <c r="M44" t="s">
        <v>30</v>
      </c>
      <c r="N44" t="s">
        <v>71</v>
      </c>
      <c r="O44" t="s">
        <v>30</v>
      </c>
      <c r="P44" t="s">
        <v>30</v>
      </c>
      <c r="Q44" t="s">
        <v>26</v>
      </c>
      <c r="R44" t="s">
        <v>26</v>
      </c>
      <c r="S44" t="s">
        <v>30</v>
      </c>
      <c r="T44" t="s">
        <v>64</v>
      </c>
      <c r="U44" t="s">
        <v>38</v>
      </c>
    </row>
    <row r="45" spans="1:21" ht="12.75">
      <c r="A45" t="str">
        <f>HYPERLINK("http://www.onsemi.com/PowerSolutions/product.do?id=NCP1012ST65T3G","NCP1012ST65T3G")</f>
        <v>NCP1012ST65T3G</v>
      </c>
      <c r="B45" t="str">
        <f t="shared" si="0"/>
        <v>NCP1010/D (445.0kB)</v>
      </c>
      <c r="C45" t="s">
        <v>21</v>
      </c>
      <c r="D45" t="s">
        <v>22</v>
      </c>
      <c r="E45" t="s">
        <v>55</v>
      </c>
      <c r="F45" t="s">
        <v>56</v>
      </c>
      <c r="G45" t="s">
        <v>25</v>
      </c>
      <c r="H45" t="s">
        <v>30</v>
      </c>
      <c r="I45" t="s">
        <v>30</v>
      </c>
      <c r="J45" t="s">
        <v>70</v>
      </c>
      <c r="K45" t="s">
        <v>36</v>
      </c>
      <c r="L45" t="s">
        <v>65</v>
      </c>
      <c r="M45" t="s">
        <v>30</v>
      </c>
      <c r="N45" t="s">
        <v>71</v>
      </c>
      <c r="O45" t="s">
        <v>30</v>
      </c>
      <c r="P45" t="s">
        <v>30</v>
      </c>
      <c r="Q45" t="s">
        <v>26</v>
      </c>
      <c r="R45" t="s">
        <v>26</v>
      </c>
      <c r="S45" t="s">
        <v>30</v>
      </c>
      <c r="T45" t="s">
        <v>64</v>
      </c>
      <c r="U45" t="s">
        <v>77</v>
      </c>
    </row>
    <row r="46" spans="1:21" ht="12.75">
      <c r="A46" t="str">
        <f>HYPERLINK("http://www.onsemi.com/PowerSolutions/product.do?id=NCP1013AP065G","NCP1013AP065G")</f>
        <v>NCP1013AP065G</v>
      </c>
      <c r="B46" t="str">
        <f t="shared" si="0"/>
        <v>NCP1010/D (445.0kB)</v>
      </c>
      <c r="C46" t="s">
        <v>21</v>
      </c>
      <c r="D46" t="s">
        <v>22</v>
      </c>
      <c r="E46" t="s">
        <v>55</v>
      </c>
      <c r="F46" t="s">
        <v>56</v>
      </c>
      <c r="G46" t="s">
        <v>25</v>
      </c>
      <c r="H46" t="s">
        <v>30</v>
      </c>
      <c r="I46" t="s">
        <v>30</v>
      </c>
      <c r="J46" t="s">
        <v>70</v>
      </c>
      <c r="K46" t="s">
        <v>36</v>
      </c>
      <c r="L46" t="s">
        <v>78</v>
      </c>
      <c r="M46" t="s">
        <v>30</v>
      </c>
      <c r="N46" t="s">
        <v>71</v>
      </c>
      <c r="O46" t="s">
        <v>30</v>
      </c>
      <c r="P46" t="s">
        <v>30</v>
      </c>
      <c r="Q46" t="s">
        <v>26</v>
      </c>
      <c r="R46" t="s">
        <v>26</v>
      </c>
      <c r="S46" t="s">
        <v>30</v>
      </c>
      <c r="T46" t="s">
        <v>59</v>
      </c>
      <c r="U46" t="s">
        <v>38</v>
      </c>
    </row>
    <row r="47" spans="1:21" ht="12.75">
      <c r="A47" t="str">
        <f>HYPERLINK("http://www.onsemi.com/PowerSolutions/product.do?id=NCP1013AP100G","NCP1013AP100G")</f>
        <v>NCP1013AP100G</v>
      </c>
      <c r="B47" t="str">
        <f t="shared" si="0"/>
        <v>NCP1010/D (445.0kB)</v>
      </c>
      <c r="C47" t="s">
        <v>21</v>
      </c>
      <c r="D47" t="s">
        <v>22</v>
      </c>
      <c r="E47" t="s">
        <v>55</v>
      </c>
      <c r="F47" t="s">
        <v>56</v>
      </c>
      <c r="G47" t="s">
        <v>43</v>
      </c>
      <c r="H47" t="s">
        <v>30</v>
      </c>
      <c r="I47" t="s">
        <v>30</v>
      </c>
      <c r="J47" t="s">
        <v>70</v>
      </c>
      <c r="K47" t="s">
        <v>36</v>
      </c>
      <c r="L47" t="s">
        <v>78</v>
      </c>
      <c r="M47" t="s">
        <v>30</v>
      </c>
      <c r="N47" t="s">
        <v>71</v>
      </c>
      <c r="O47" t="s">
        <v>30</v>
      </c>
      <c r="P47" t="s">
        <v>30</v>
      </c>
      <c r="Q47" t="s">
        <v>26</v>
      </c>
      <c r="R47" t="s">
        <v>26</v>
      </c>
      <c r="S47" t="s">
        <v>30</v>
      </c>
      <c r="T47" t="s">
        <v>59</v>
      </c>
      <c r="U47" t="s">
        <v>38</v>
      </c>
    </row>
    <row r="48" spans="1:21" ht="12.75">
      <c r="A48" t="str">
        <f>HYPERLINK("http://www.onsemi.com/PowerSolutions/product.do?id=NCP1013AP133G","NCP1013AP133G")</f>
        <v>NCP1013AP133G</v>
      </c>
      <c r="B48" t="str">
        <f t="shared" si="0"/>
        <v>NCP1010/D (445.0kB)</v>
      </c>
      <c r="C48" t="s">
        <v>21</v>
      </c>
      <c r="D48" t="s">
        <v>22</v>
      </c>
      <c r="E48" t="s">
        <v>55</v>
      </c>
      <c r="F48" t="s">
        <v>56</v>
      </c>
      <c r="G48" t="s">
        <v>74</v>
      </c>
      <c r="H48" t="s">
        <v>30</v>
      </c>
      <c r="I48" t="s">
        <v>30</v>
      </c>
      <c r="J48" t="s">
        <v>70</v>
      </c>
      <c r="K48" t="s">
        <v>36</v>
      </c>
      <c r="L48" t="s">
        <v>78</v>
      </c>
      <c r="M48" t="s">
        <v>30</v>
      </c>
      <c r="N48" t="s">
        <v>71</v>
      </c>
      <c r="O48" t="s">
        <v>30</v>
      </c>
      <c r="P48" t="s">
        <v>30</v>
      </c>
      <c r="Q48" t="s">
        <v>26</v>
      </c>
      <c r="R48" t="s">
        <v>26</v>
      </c>
      <c r="S48" t="s">
        <v>30</v>
      </c>
      <c r="T48" t="s">
        <v>59</v>
      </c>
      <c r="U48" t="s">
        <v>38</v>
      </c>
    </row>
    <row r="49" spans="1:21" ht="12.75">
      <c r="A49" t="str">
        <f>HYPERLINK("http://www.onsemi.com/PowerSolutions/product.do?id=NCP1013ST100T3G","NCP1013ST100T3G")</f>
        <v>NCP1013ST100T3G</v>
      </c>
      <c r="B49" t="str">
        <f t="shared" si="0"/>
        <v>NCP1010/D (445.0kB)</v>
      </c>
      <c r="C49" t="s">
        <v>21</v>
      </c>
      <c r="D49" t="s">
        <v>22</v>
      </c>
      <c r="E49" t="s">
        <v>55</v>
      </c>
      <c r="F49" t="s">
        <v>56</v>
      </c>
      <c r="G49" t="s">
        <v>43</v>
      </c>
      <c r="H49" t="s">
        <v>30</v>
      </c>
      <c r="I49" t="s">
        <v>30</v>
      </c>
      <c r="J49" t="s">
        <v>70</v>
      </c>
      <c r="K49" t="s">
        <v>36</v>
      </c>
      <c r="L49" t="s">
        <v>78</v>
      </c>
      <c r="M49" t="s">
        <v>30</v>
      </c>
      <c r="N49" t="s">
        <v>71</v>
      </c>
      <c r="O49" t="s">
        <v>30</v>
      </c>
      <c r="P49" t="s">
        <v>30</v>
      </c>
      <c r="Q49" t="s">
        <v>26</v>
      </c>
      <c r="R49" t="s">
        <v>26</v>
      </c>
      <c r="S49" t="s">
        <v>30</v>
      </c>
      <c r="T49" t="s">
        <v>64</v>
      </c>
      <c r="U49" t="s">
        <v>38</v>
      </c>
    </row>
    <row r="50" spans="1:21" ht="12.75">
      <c r="A50" t="str">
        <f>HYPERLINK("http://www.onsemi.com/PowerSolutions/product.do?id=NCP1013ST130T3G","NCP1013ST130T3G")</f>
        <v>NCP1013ST130T3G</v>
      </c>
      <c r="B50" t="str">
        <f t="shared" si="0"/>
        <v>NCP1010/D (445.0kB)</v>
      </c>
      <c r="C50" t="s">
        <v>21</v>
      </c>
      <c r="D50" t="s">
        <v>22</v>
      </c>
      <c r="E50" t="s">
        <v>55</v>
      </c>
      <c r="F50" t="s">
        <v>56</v>
      </c>
      <c r="G50" t="s">
        <v>62</v>
      </c>
      <c r="H50" t="s">
        <v>30</v>
      </c>
      <c r="I50" t="s">
        <v>30</v>
      </c>
      <c r="J50" t="s">
        <v>70</v>
      </c>
      <c r="K50" t="s">
        <v>36</v>
      </c>
      <c r="L50" t="s">
        <v>78</v>
      </c>
      <c r="M50" t="s">
        <v>30</v>
      </c>
      <c r="N50" t="s">
        <v>71</v>
      </c>
      <c r="O50" t="s">
        <v>30</v>
      </c>
      <c r="P50" t="s">
        <v>30</v>
      </c>
      <c r="Q50" t="s">
        <v>26</v>
      </c>
      <c r="R50" t="s">
        <v>26</v>
      </c>
      <c r="S50" t="s">
        <v>30</v>
      </c>
      <c r="T50" t="s">
        <v>64</v>
      </c>
      <c r="U50" t="s">
        <v>79</v>
      </c>
    </row>
    <row r="51" spans="1:21" ht="12.75">
      <c r="A51" t="str">
        <f>HYPERLINK("http://www.onsemi.com/PowerSolutions/product.do?id=NCP1013ST65T3","NCP1013ST65T3")</f>
        <v>NCP1013ST65T3</v>
      </c>
      <c r="B51" t="str">
        <f t="shared" si="0"/>
        <v>NCP1010/D (445.0kB)</v>
      </c>
      <c r="C51" t="s">
        <v>39</v>
      </c>
      <c r="D51" t="s">
        <v>22</v>
      </c>
      <c r="E51" t="s">
        <v>55</v>
      </c>
      <c r="F51" t="s">
        <v>56</v>
      </c>
      <c r="G51" t="s">
        <v>25</v>
      </c>
      <c r="H51" t="s">
        <v>30</v>
      </c>
      <c r="I51" t="s">
        <v>30</v>
      </c>
      <c r="J51" t="s">
        <v>70</v>
      </c>
      <c r="K51" t="s">
        <v>36</v>
      </c>
      <c r="L51" t="s">
        <v>78</v>
      </c>
      <c r="M51" t="s">
        <v>30</v>
      </c>
      <c r="N51" t="s">
        <v>71</v>
      </c>
      <c r="O51" t="s">
        <v>30</v>
      </c>
      <c r="P51" t="s">
        <v>30</v>
      </c>
      <c r="Q51" t="s">
        <v>26</v>
      </c>
      <c r="R51" t="s">
        <v>26</v>
      </c>
      <c r="S51" t="s">
        <v>30</v>
      </c>
      <c r="T51" t="s">
        <v>64</v>
      </c>
      <c r="U51" t="s">
        <v>38</v>
      </c>
    </row>
    <row r="52" spans="1:21" ht="12.75">
      <c r="A52" t="str">
        <f>HYPERLINK("http://www.onsemi.com/PowerSolutions/product.do?id=NCP1013ST65T3G","NCP1013ST65T3G")</f>
        <v>NCP1013ST65T3G</v>
      </c>
      <c r="B52" t="str">
        <f t="shared" si="0"/>
        <v>NCP1010/D (445.0kB)</v>
      </c>
      <c r="C52" t="s">
        <v>21</v>
      </c>
      <c r="D52" t="s">
        <v>22</v>
      </c>
      <c r="E52" t="s">
        <v>55</v>
      </c>
      <c r="F52" t="s">
        <v>56</v>
      </c>
      <c r="G52" t="s">
        <v>25</v>
      </c>
      <c r="H52" t="s">
        <v>30</v>
      </c>
      <c r="I52" t="s">
        <v>30</v>
      </c>
      <c r="J52" t="s">
        <v>70</v>
      </c>
      <c r="K52" t="s">
        <v>36</v>
      </c>
      <c r="L52" t="s">
        <v>78</v>
      </c>
      <c r="M52" t="s">
        <v>30</v>
      </c>
      <c r="N52" t="s">
        <v>71</v>
      </c>
      <c r="O52" t="s">
        <v>30</v>
      </c>
      <c r="P52" t="s">
        <v>30</v>
      </c>
      <c r="Q52" t="s">
        <v>26</v>
      </c>
      <c r="R52" t="s">
        <v>26</v>
      </c>
      <c r="S52" t="s">
        <v>30</v>
      </c>
      <c r="T52" t="s">
        <v>64</v>
      </c>
      <c r="U52" t="s">
        <v>38</v>
      </c>
    </row>
    <row r="53" spans="1:21" ht="12.75">
      <c r="A53" t="str">
        <f>HYPERLINK("http://www.onsemi.com/PowerSolutions/product.do?id=NCP1014AP065G","NCP1014AP065G")</f>
        <v>NCP1014AP065G</v>
      </c>
      <c r="B53" t="str">
        <f t="shared" si="0"/>
        <v>NCP1010/D (445.0kB)</v>
      </c>
      <c r="C53" t="s">
        <v>21</v>
      </c>
      <c r="D53" t="s">
        <v>22</v>
      </c>
      <c r="E53" t="s">
        <v>80</v>
      </c>
      <c r="F53" t="s">
        <v>56</v>
      </c>
      <c r="G53" t="s">
        <v>25</v>
      </c>
      <c r="H53" t="s">
        <v>30</v>
      </c>
      <c r="I53" t="s">
        <v>30</v>
      </c>
      <c r="J53" t="s">
        <v>70</v>
      </c>
      <c r="K53" t="s">
        <v>36</v>
      </c>
      <c r="L53" t="s">
        <v>81</v>
      </c>
      <c r="M53" t="s">
        <v>30</v>
      </c>
      <c r="N53" t="s">
        <v>71</v>
      </c>
      <c r="O53" t="s">
        <v>30</v>
      </c>
      <c r="P53" t="s">
        <v>30</v>
      </c>
      <c r="Q53" t="s">
        <v>26</v>
      </c>
      <c r="R53" t="s">
        <v>26</v>
      </c>
      <c r="S53" t="s">
        <v>30</v>
      </c>
      <c r="T53" t="s">
        <v>59</v>
      </c>
      <c r="U53" t="s">
        <v>38</v>
      </c>
    </row>
    <row r="54" spans="1:21" ht="12.75">
      <c r="A54" t="str">
        <f>HYPERLINK("http://www.onsemi.com/PowerSolutions/product.do?id=NCP1014AP100G","NCP1014AP100G")</f>
        <v>NCP1014AP100G</v>
      </c>
      <c r="B54" t="str">
        <f t="shared" si="0"/>
        <v>NCP1010/D (445.0kB)</v>
      </c>
      <c r="C54" t="s">
        <v>21</v>
      </c>
      <c r="D54" t="s">
        <v>22</v>
      </c>
      <c r="E54" t="s">
        <v>80</v>
      </c>
      <c r="F54" t="s">
        <v>56</v>
      </c>
      <c r="G54" t="s">
        <v>43</v>
      </c>
      <c r="H54" t="s">
        <v>30</v>
      </c>
      <c r="I54" t="s">
        <v>30</v>
      </c>
      <c r="J54" t="s">
        <v>70</v>
      </c>
      <c r="K54" t="s">
        <v>36</v>
      </c>
      <c r="L54" t="s">
        <v>81</v>
      </c>
      <c r="M54" t="s">
        <v>30</v>
      </c>
      <c r="N54" t="s">
        <v>71</v>
      </c>
      <c r="O54" t="s">
        <v>30</v>
      </c>
      <c r="P54" t="s">
        <v>30</v>
      </c>
      <c r="Q54" t="s">
        <v>26</v>
      </c>
      <c r="R54" t="s">
        <v>26</v>
      </c>
      <c r="S54" t="s">
        <v>30</v>
      </c>
      <c r="T54" t="s">
        <v>59</v>
      </c>
      <c r="U54" t="s">
        <v>38</v>
      </c>
    </row>
    <row r="55" spans="1:21" ht="12.75">
      <c r="A55" t="str">
        <f>HYPERLINK("http://www.onsemi.com/PowerSolutions/product.do?id=NCP1014APL065R2G","NCP1014APL065R2G")</f>
        <v>NCP1014APL065R2G</v>
      </c>
      <c r="B55" t="str">
        <f t="shared" si="0"/>
        <v>NCP1010/D (445.0kB)</v>
      </c>
      <c r="C55" t="s">
        <v>21</v>
      </c>
      <c r="D55" t="s">
        <v>22</v>
      </c>
      <c r="E55" t="s">
        <v>80</v>
      </c>
      <c r="F55" t="s">
        <v>56</v>
      </c>
      <c r="G55" t="s">
        <v>25</v>
      </c>
      <c r="H55" t="s">
        <v>30</v>
      </c>
      <c r="I55" t="s">
        <v>30</v>
      </c>
      <c r="J55" t="s">
        <v>70</v>
      </c>
      <c r="K55" t="s">
        <v>36</v>
      </c>
      <c r="L55" t="s">
        <v>81</v>
      </c>
      <c r="M55" t="s">
        <v>30</v>
      </c>
      <c r="N55" t="s">
        <v>71</v>
      </c>
      <c r="O55" t="s">
        <v>30</v>
      </c>
      <c r="P55" t="s">
        <v>30</v>
      </c>
      <c r="Q55" t="s">
        <v>26</v>
      </c>
      <c r="R55" t="s">
        <v>26</v>
      </c>
      <c r="S55" t="s">
        <v>30</v>
      </c>
      <c r="T55" t="s">
        <v>67</v>
      </c>
      <c r="U55" t="s">
        <v>38</v>
      </c>
    </row>
    <row r="56" spans="1:21" ht="12.75">
      <c r="A56" t="str">
        <f>HYPERLINK("http://www.onsemi.com/PowerSolutions/product.do?id=NCP1014APL100R2G","NCP1014APL100R2G")</f>
        <v>NCP1014APL100R2G</v>
      </c>
      <c r="B56" t="str">
        <f t="shared" si="0"/>
        <v>NCP1010/D (445.0kB)</v>
      </c>
      <c r="C56" t="s">
        <v>21</v>
      </c>
      <c r="D56" t="s">
        <v>22</v>
      </c>
      <c r="E56" t="s">
        <v>80</v>
      </c>
      <c r="F56" t="s">
        <v>56</v>
      </c>
      <c r="G56" t="s">
        <v>43</v>
      </c>
      <c r="H56" t="s">
        <v>30</v>
      </c>
      <c r="I56" t="s">
        <v>30</v>
      </c>
      <c r="J56" t="s">
        <v>70</v>
      </c>
      <c r="K56" t="s">
        <v>36</v>
      </c>
      <c r="L56" t="s">
        <v>81</v>
      </c>
      <c r="M56" t="s">
        <v>30</v>
      </c>
      <c r="N56" t="s">
        <v>71</v>
      </c>
      <c r="O56" t="s">
        <v>30</v>
      </c>
      <c r="P56" t="s">
        <v>30</v>
      </c>
      <c r="Q56" t="s">
        <v>26</v>
      </c>
      <c r="R56" t="s">
        <v>26</v>
      </c>
      <c r="S56" t="s">
        <v>30</v>
      </c>
      <c r="T56" t="s">
        <v>67</v>
      </c>
      <c r="U56" t="s">
        <v>82</v>
      </c>
    </row>
    <row r="57" spans="1:21" ht="12.75">
      <c r="A57" t="str">
        <f>HYPERLINK("http://www.onsemi.com/PowerSolutions/product.do?id=NCP1014ST100T3G","NCP1014ST100T3G")</f>
        <v>NCP1014ST100T3G</v>
      </c>
      <c r="B57" t="str">
        <f t="shared" si="0"/>
        <v>NCP1010/D (445.0kB)</v>
      </c>
      <c r="C57" t="s">
        <v>21</v>
      </c>
      <c r="D57" t="s">
        <v>22</v>
      </c>
      <c r="E57" t="s">
        <v>80</v>
      </c>
      <c r="F57" t="s">
        <v>56</v>
      </c>
      <c r="G57" t="s">
        <v>43</v>
      </c>
      <c r="H57" t="s">
        <v>30</v>
      </c>
      <c r="I57" t="s">
        <v>30</v>
      </c>
      <c r="J57" t="s">
        <v>70</v>
      </c>
      <c r="K57" t="s">
        <v>36</v>
      </c>
      <c r="L57" t="s">
        <v>81</v>
      </c>
      <c r="M57" t="s">
        <v>30</v>
      </c>
      <c r="N57" t="s">
        <v>71</v>
      </c>
      <c r="O57" t="s">
        <v>30</v>
      </c>
      <c r="P57" t="s">
        <v>30</v>
      </c>
      <c r="Q57" t="s">
        <v>26</v>
      </c>
      <c r="R57" t="s">
        <v>26</v>
      </c>
      <c r="S57" t="s">
        <v>30</v>
      </c>
      <c r="T57" t="s">
        <v>64</v>
      </c>
      <c r="U57" t="s">
        <v>38</v>
      </c>
    </row>
    <row r="58" spans="1:21" ht="12.75">
      <c r="A58" t="str">
        <f>HYPERLINK("http://www.onsemi.com/PowerSolutions/product.do?id=NCP1014ST65T3G","NCP1014ST65T3G")</f>
        <v>NCP1014ST65T3G</v>
      </c>
      <c r="B58" t="str">
        <f t="shared" si="0"/>
        <v>NCP1010/D (445.0kB)</v>
      </c>
      <c r="C58" t="s">
        <v>21</v>
      </c>
      <c r="D58" t="s">
        <v>22</v>
      </c>
      <c r="E58" t="s">
        <v>80</v>
      </c>
      <c r="F58" t="s">
        <v>56</v>
      </c>
      <c r="G58" t="s">
        <v>25</v>
      </c>
      <c r="H58" t="s">
        <v>30</v>
      </c>
      <c r="I58" t="s">
        <v>30</v>
      </c>
      <c r="J58" t="s">
        <v>70</v>
      </c>
      <c r="K58" t="s">
        <v>36</v>
      </c>
      <c r="L58" t="s">
        <v>81</v>
      </c>
      <c r="M58" t="s">
        <v>30</v>
      </c>
      <c r="N58" t="s">
        <v>71</v>
      </c>
      <c r="O58" t="s">
        <v>30</v>
      </c>
      <c r="P58" t="s">
        <v>30</v>
      </c>
      <c r="Q58" t="s">
        <v>26</v>
      </c>
      <c r="R58" t="s">
        <v>26</v>
      </c>
      <c r="S58" t="s">
        <v>30</v>
      </c>
      <c r="T58" t="s">
        <v>64</v>
      </c>
      <c r="U58" t="s">
        <v>83</v>
      </c>
    </row>
    <row r="59" spans="1:21" ht="12.75">
      <c r="A59" t="str">
        <f>HYPERLINK("http://www.onsemi.com/PowerSolutions/product.do?id=NCP1015AP065G","NCP1015AP065G")</f>
        <v>NCP1015AP065G</v>
      </c>
      <c r="B59" t="str">
        <f>HYPERLINK("http://www.onsemi.com/pub/Collateral/NCP1015.PDF","NCP1015/D (336.0kB)")</f>
        <v>NCP1015/D (336.0kB)</v>
      </c>
      <c r="C59" t="s">
        <v>21</v>
      </c>
      <c r="D59" t="s">
        <v>22</v>
      </c>
      <c r="E59" t="s">
        <v>84</v>
      </c>
      <c r="F59" t="s">
        <v>56</v>
      </c>
      <c r="G59" t="s">
        <v>25</v>
      </c>
      <c r="H59" t="s">
        <v>30</v>
      </c>
      <c r="I59" t="s">
        <v>76</v>
      </c>
      <c r="J59" t="s">
        <v>70</v>
      </c>
      <c r="K59" t="s">
        <v>36</v>
      </c>
      <c r="L59" t="s">
        <v>81</v>
      </c>
      <c r="M59" t="s">
        <v>30</v>
      </c>
      <c r="N59" t="s">
        <v>71</v>
      </c>
      <c r="O59" t="s">
        <v>30</v>
      </c>
      <c r="P59" t="s">
        <v>30</v>
      </c>
      <c r="Q59" t="s">
        <v>26</v>
      </c>
      <c r="R59" t="s">
        <v>26</v>
      </c>
      <c r="S59" t="s">
        <v>30</v>
      </c>
      <c r="T59" t="s">
        <v>59</v>
      </c>
      <c r="U59" t="s">
        <v>38</v>
      </c>
    </row>
    <row r="60" spans="1:21" ht="12.75">
      <c r="A60" t="str">
        <f>HYPERLINK("http://www.onsemi.com/PowerSolutions/product.do?id=NCP1015AP100G","NCP1015AP100G")</f>
        <v>NCP1015AP100G</v>
      </c>
      <c r="B60" t="str">
        <f>HYPERLINK("http://www.onsemi.com/pub/Collateral/NCP1015.PDF","NCP1015/D (336.0kB)")</f>
        <v>NCP1015/D (336.0kB)</v>
      </c>
      <c r="C60" t="s">
        <v>21</v>
      </c>
      <c r="D60" t="s">
        <v>22</v>
      </c>
      <c r="E60" t="s">
        <v>84</v>
      </c>
      <c r="F60" t="s">
        <v>56</v>
      </c>
      <c r="G60" t="s">
        <v>43</v>
      </c>
      <c r="H60" t="s">
        <v>30</v>
      </c>
      <c r="I60" t="s">
        <v>76</v>
      </c>
      <c r="J60" t="s">
        <v>70</v>
      </c>
      <c r="K60" t="s">
        <v>36</v>
      </c>
      <c r="L60" t="s">
        <v>81</v>
      </c>
      <c r="M60" t="s">
        <v>30</v>
      </c>
      <c r="N60" t="s">
        <v>71</v>
      </c>
      <c r="O60" t="s">
        <v>30</v>
      </c>
      <c r="P60" t="s">
        <v>30</v>
      </c>
      <c r="Q60" t="s">
        <v>26</v>
      </c>
      <c r="R60" t="s">
        <v>26</v>
      </c>
      <c r="S60" t="s">
        <v>30</v>
      </c>
      <c r="T60" t="s">
        <v>59</v>
      </c>
      <c r="U60" t="s">
        <v>85</v>
      </c>
    </row>
    <row r="61" spans="1:21" ht="12.75">
      <c r="A61" t="str">
        <f>HYPERLINK("http://www.onsemi.com/PowerSolutions/product.do?id=NCP1015ST100T3G","NCP1015ST100T3G")</f>
        <v>NCP1015ST100T3G</v>
      </c>
      <c r="B61" t="str">
        <f>HYPERLINK("http://www.onsemi.com/pub/Collateral/NCP1015.PDF","NCP1015/D (336.0kB)")</f>
        <v>NCP1015/D (336.0kB)</v>
      </c>
      <c r="C61" t="s">
        <v>21</v>
      </c>
      <c r="D61" t="s">
        <v>22</v>
      </c>
      <c r="E61" t="s">
        <v>84</v>
      </c>
      <c r="F61" t="s">
        <v>56</v>
      </c>
      <c r="G61" t="s">
        <v>43</v>
      </c>
      <c r="H61" t="s">
        <v>30</v>
      </c>
      <c r="I61" t="s">
        <v>76</v>
      </c>
      <c r="J61" t="s">
        <v>70</v>
      </c>
      <c r="K61" t="s">
        <v>36</v>
      </c>
      <c r="L61" t="s">
        <v>81</v>
      </c>
      <c r="M61" t="s">
        <v>30</v>
      </c>
      <c r="N61" t="s">
        <v>71</v>
      </c>
      <c r="O61" t="s">
        <v>30</v>
      </c>
      <c r="P61" t="s">
        <v>30</v>
      </c>
      <c r="Q61" t="s">
        <v>26</v>
      </c>
      <c r="R61" t="s">
        <v>26</v>
      </c>
      <c r="S61" t="s">
        <v>30</v>
      </c>
      <c r="T61" t="s">
        <v>64</v>
      </c>
      <c r="U61" t="s">
        <v>38</v>
      </c>
    </row>
    <row r="62" spans="1:21" ht="12.75">
      <c r="A62" t="str">
        <f>HYPERLINK("http://www.onsemi.com/PowerSolutions/product.do?id=NCP1015ST65T3G","NCP1015ST65T3G")</f>
        <v>NCP1015ST65T3G</v>
      </c>
      <c r="B62" t="str">
        <f>HYPERLINK("http://www.onsemi.com/pub/Collateral/NCP1015.PDF","NCP1015/D (336.0kB)")</f>
        <v>NCP1015/D (336.0kB)</v>
      </c>
      <c r="C62" t="s">
        <v>21</v>
      </c>
      <c r="D62" t="s">
        <v>22</v>
      </c>
      <c r="E62" t="s">
        <v>84</v>
      </c>
      <c r="F62" t="s">
        <v>56</v>
      </c>
      <c r="G62" t="s">
        <v>25</v>
      </c>
      <c r="H62" t="s">
        <v>30</v>
      </c>
      <c r="I62" t="s">
        <v>76</v>
      </c>
      <c r="J62" t="s">
        <v>70</v>
      </c>
      <c r="K62" t="s">
        <v>36</v>
      </c>
      <c r="L62" t="s">
        <v>81</v>
      </c>
      <c r="M62" t="s">
        <v>30</v>
      </c>
      <c r="N62" t="s">
        <v>71</v>
      </c>
      <c r="O62" t="s">
        <v>30</v>
      </c>
      <c r="P62" t="s">
        <v>30</v>
      </c>
      <c r="Q62" t="s">
        <v>26</v>
      </c>
      <c r="R62" t="s">
        <v>26</v>
      </c>
      <c r="S62" t="s">
        <v>30</v>
      </c>
      <c r="T62" t="s">
        <v>64</v>
      </c>
      <c r="U62" t="s">
        <v>86</v>
      </c>
    </row>
    <row r="63" spans="1:21" ht="12.75">
      <c r="A63" t="str">
        <f>HYPERLINK("http://www.onsemi.com/PowerSolutions/product.do?id=NCP1027P065G","NCP1027P065G")</f>
        <v>NCP1027P065G</v>
      </c>
      <c r="B63" t="str">
        <f>HYPERLINK("http://www.onsemi.com/pub/Collateral/NCP1027-D.PDF","NCP1027/D (637.0kB)")</f>
        <v>NCP1027/D (637.0kB)</v>
      </c>
      <c r="C63" t="s">
        <v>21</v>
      </c>
      <c r="D63" t="s">
        <v>22</v>
      </c>
      <c r="E63" t="s">
        <v>87</v>
      </c>
      <c r="F63" t="s">
        <v>56</v>
      </c>
      <c r="G63" t="s">
        <v>25</v>
      </c>
      <c r="H63" t="s">
        <v>30</v>
      </c>
      <c r="I63" t="s">
        <v>30</v>
      </c>
      <c r="J63" t="s">
        <v>88</v>
      </c>
      <c r="K63" t="s">
        <v>36</v>
      </c>
      <c r="L63" t="s">
        <v>89</v>
      </c>
      <c r="M63" t="s">
        <v>30</v>
      </c>
      <c r="N63" t="s">
        <v>90</v>
      </c>
      <c r="O63" t="s">
        <v>30</v>
      </c>
      <c r="P63" t="s">
        <v>30</v>
      </c>
      <c r="Q63" t="s">
        <v>30</v>
      </c>
      <c r="R63" t="s">
        <v>30</v>
      </c>
      <c r="S63" t="s">
        <v>30</v>
      </c>
      <c r="T63" t="s">
        <v>59</v>
      </c>
      <c r="U63" t="s">
        <v>91</v>
      </c>
    </row>
    <row r="64" spans="1:21" ht="12.75">
      <c r="A64" t="str">
        <f>HYPERLINK("http://www.onsemi.com/PowerSolutions/product.do?id=NCP1027P100G","NCP1027P100G")</f>
        <v>NCP1027P100G</v>
      </c>
      <c r="B64" t="str">
        <f>HYPERLINK("http://www.onsemi.com/pub/Collateral/NCP1027-D.PDF","NCP1027/D (637.0kB)")</f>
        <v>NCP1027/D (637.0kB)</v>
      </c>
      <c r="C64" t="s">
        <v>21</v>
      </c>
      <c r="D64" t="s">
        <v>22</v>
      </c>
      <c r="E64" t="s">
        <v>87</v>
      </c>
      <c r="F64" t="s">
        <v>56</v>
      </c>
      <c r="G64" t="s">
        <v>43</v>
      </c>
      <c r="H64" t="s">
        <v>30</v>
      </c>
      <c r="I64" t="s">
        <v>30</v>
      </c>
      <c r="J64" t="s">
        <v>88</v>
      </c>
      <c r="K64" t="s">
        <v>36</v>
      </c>
      <c r="L64" t="s">
        <v>89</v>
      </c>
      <c r="M64" t="s">
        <v>30</v>
      </c>
      <c r="N64" t="s">
        <v>90</v>
      </c>
      <c r="O64" t="s">
        <v>30</v>
      </c>
      <c r="P64" t="s">
        <v>30</v>
      </c>
      <c r="Q64" t="s">
        <v>30</v>
      </c>
      <c r="R64" t="s">
        <v>30</v>
      </c>
      <c r="S64" t="s">
        <v>30</v>
      </c>
      <c r="T64" t="s">
        <v>59</v>
      </c>
      <c r="U64" t="s">
        <v>38</v>
      </c>
    </row>
    <row r="65" spans="1:21" ht="12.75">
      <c r="A65" t="str">
        <f>HYPERLINK("http://www.onsemi.com/PowerSolutions/product.do?id=NCP1028P065G","NCP1028P065G")</f>
        <v>NCP1028P065G</v>
      </c>
      <c r="B65" t="str">
        <f>HYPERLINK("http://www.onsemi.com/pub/Collateral/NCP1028-D.PDF","NCP1028/D (525.0kB)")</f>
        <v>NCP1028/D (525.0kB)</v>
      </c>
      <c r="C65" t="s">
        <v>21</v>
      </c>
      <c r="D65" t="s">
        <v>22</v>
      </c>
      <c r="E65" t="s">
        <v>87</v>
      </c>
      <c r="F65" t="s">
        <v>56</v>
      </c>
      <c r="G65" t="s">
        <v>25</v>
      </c>
      <c r="H65" t="s">
        <v>30</v>
      </c>
      <c r="I65" t="s">
        <v>30</v>
      </c>
      <c r="J65" t="s">
        <v>88</v>
      </c>
      <c r="K65" t="s">
        <v>36</v>
      </c>
      <c r="L65" t="s">
        <v>89</v>
      </c>
      <c r="M65" t="s">
        <v>30</v>
      </c>
      <c r="N65" t="s">
        <v>90</v>
      </c>
      <c r="O65" t="s">
        <v>30</v>
      </c>
      <c r="P65" t="s">
        <v>30</v>
      </c>
      <c r="Q65" t="s">
        <v>30</v>
      </c>
      <c r="R65" t="s">
        <v>30</v>
      </c>
      <c r="S65" t="s">
        <v>26</v>
      </c>
      <c r="T65" t="s">
        <v>59</v>
      </c>
      <c r="U65" t="s">
        <v>38</v>
      </c>
    </row>
    <row r="66" spans="1:21" ht="12.75">
      <c r="A66" t="str">
        <f>HYPERLINK("http://www.onsemi.com/PowerSolutions/product.do?id=NCP1028P100G","NCP1028P100G")</f>
        <v>NCP1028P100G</v>
      </c>
      <c r="B66" t="str">
        <f>HYPERLINK("http://www.onsemi.com/pub/Collateral/NCP1028-D.PDF","NCP1028/D (525.0kB)")</f>
        <v>NCP1028/D (525.0kB)</v>
      </c>
      <c r="C66" t="s">
        <v>21</v>
      </c>
      <c r="D66" t="s">
        <v>22</v>
      </c>
      <c r="E66" t="s">
        <v>87</v>
      </c>
      <c r="F66" t="s">
        <v>56</v>
      </c>
      <c r="G66" t="s">
        <v>43</v>
      </c>
      <c r="H66" t="s">
        <v>30</v>
      </c>
      <c r="I66" t="s">
        <v>30</v>
      </c>
      <c r="J66" t="s">
        <v>88</v>
      </c>
      <c r="K66" t="s">
        <v>36</v>
      </c>
      <c r="L66" t="s">
        <v>89</v>
      </c>
      <c r="M66" t="s">
        <v>30</v>
      </c>
      <c r="N66" t="s">
        <v>90</v>
      </c>
      <c r="O66" t="s">
        <v>30</v>
      </c>
      <c r="P66" t="s">
        <v>30</v>
      </c>
      <c r="Q66" t="s">
        <v>30</v>
      </c>
      <c r="R66" t="s">
        <v>30</v>
      </c>
      <c r="S66" t="s">
        <v>26</v>
      </c>
      <c r="T66" t="s">
        <v>59</v>
      </c>
      <c r="U66" t="s">
        <v>92</v>
      </c>
    </row>
    <row r="67" spans="1:21" ht="12.75">
      <c r="A67" t="str">
        <f>HYPERLINK("http://www.onsemi.com/PowerSolutions/product.do?id=NCP1030DMR2G","NCP1030DMR2G")</f>
        <v>NCP1030DMR2G</v>
      </c>
      <c r="B67" t="str">
        <f>HYPERLINK("http://www.onsemi.com/pub/Collateral/NCP1030-D.PDF","NCP1030/D (176.0kB)")</f>
        <v>NCP1030/D (176.0kB)</v>
      </c>
      <c r="C67" t="s">
        <v>21</v>
      </c>
      <c r="D67" t="s">
        <v>22</v>
      </c>
      <c r="E67" t="s">
        <v>93</v>
      </c>
      <c r="F67" t="s">
        <v>24</v>
      </c>
      <c r="G67" t="s">
        <v>94</v>
      </c>
      <c r="H67" t="s">
        <v>26</v>
      </c>
      <c r="I67" t="s">
        <v>26</v>
      </c>
      <c r="J67" t="s">
        <v>95</v>
      </c>
      <c r="K67" t="s">
        <v>96</v>
      </c>
      <c r="L67" t="s">
        <v>97</v>
      </c>
      <c r="M67" t="s">
        <v>30</v>
      </c>
      <c r="N67" t="s">
        <v>98</v>
      </c>
      <c r="O67" t="s">
        <v>30</v>
      </c>
      <c r="P67" t="s">
        <v>26</v>
      </c>
      <c r="Q67" t="s">
        <v>26</v>
      </c>
      <c r="R67" t="s">
        <v>26</v>
      </c>
      <c r="S67" t="s">
        <v>30</v>
      </c>
      <c r="T67" t="s">
        <v>99</v>
      </c>
      <c r="U67" t="s">
        <v>100</v>
      </c>
    </row>
    <row r="68" spans="1:21" ht="12.75">
      <c r="A68" t="str">
        <f>HYPERLINK("http://www.onsemi.com/PowerSolutions/product.do?id=NCP1031DR2G","NCP1031DR2G")</f>
        <v>NCP1031DR2G</v>
      </c>
      <c r="B68" t="str">
        <f>HYPERLINK("http://www.onsemi.com/pub/Collateral/NCP1030-D.PDF","NCP1030/D (176.0kB)")</f>
        <v>NCP1030/D (176.0kB)</v>
      </c>
      <c r="C68" t="s">
        <v>21</v>
      </c>
      <c r="D68" t="s">
        <v>22</v>
      </c>
      <c r="E68" t="s">
        <v>93</v>
      </c>
      <c r="F68" t="s">
        <v>24</v>
      </c>
      <c r="G68" t="s">
        <v>101</v>
      </c>
      <c r="H68" t="s">
        <v>26</v>
      </c>
      <c r="I68" t="s">
        <v>26</v>
      </c>
      <c r="J68" t="s">
        <v>102</v>
      </c>
      <c r="K68" t="s">
        <v>96</v>
      </c>
      <c r="L68" t="s">
        <v>103</v>
      </c>
      <c r="M68" t="s">
        <v>30</v>
      </c>
      <c r="N68" t="s">
        <v>104</v>
      </c>
      <c r="O68" t="s">
        <v>30</v>
      </c>
      <c r="P68" t="s">
        <v>26</v>
      </c>
      <c r="Q68" t="s">
        <v>26</v>
      </c>
      <c r="R68" t="s">
        <v>26</v>
      </c>
      <c r="S68" t="s">
        <v>30</v>
      </c>
      <c r="T68" t="s">
        <v>105</v>
      </c>
      <c r="U68" t="s">
        <v>106</v>
      </c>
    </row>
    <row r="69" spans="1:21" ht="12.75">
      <c r="A69" t="str">
        <f>HYPERLINK("http://www.onsemi.com/PowerSolutions/product.do?id=NCP1031MNTXG","NCP1031MNTXG")</f>
        <v>NCP1031MNTXG</v>
      </c>
      <c r="B69" t="str">
        <f>HYPERLINK("http://www.onsemi.com/pub/Collateral/NCP1030-D.PDF","NCP1030/D (176.0kB)")</f>
        <v>NCP1030/D (176.0kB)</v>
      </c>
      <c r="C69" t="s">
        <v>21</v>
      </c>
      <c r="D69" t="s">
        <v>22</v>
      </c>
      <c r="E69" t="s">
        <v>107</v>
      </c>
      <c r="F69" t="s">
        <v>24</v>
      </c>
      <c r="G69" t="s">
        <v>101</v>
      </c>
      <c r="H69" t="s">
        <v>26</v>
      </c>
      <c r="I69" t="s">
        <v>26</v>
      </c>
      <c r="J69" t="s">
        <v>102</v>
      </c>
      <c r="K69" t="s">
        <v>96</v>
      </c>
      <c r="L69" t="s">
        <v>103</v>
      </c>
      <c r="M69" t="s">
        <v>30</v>
      </c>
      <c r="N69" t="s">
        <v>104</v>
      </c>
      <c r="O69" t="s">
        <v>30</v>
      </c>
      <c r="P69" t="s">
        <v>26</v>
      </c>
      <c r="Q69" t="s">
        <v>26</v>
      </c>
      <c r="R69" t="s">
        <v>26</v>
      </c>
      <c r="S69" t="s">
        <v>30</v>
      </c>
      <c r="T69" t="s">
        <v>108</v>
      </c>
      <c r="U69" t="s">
        <v>109</v>
      </c>
    </row>
    <row r="70" spans="1:21" ht="12.75">
      <c r="A70" t="str">
        <f>HYPERLINK("http://www.onsemi.com/PowerSolutions/product.do?id=NCP1050P100G","NCP1050P100G")</f>
        <v>NCP1050P100G</v>
      </c>
      <c r="B70" t="str">
        <f aca="true" t="shared" si="1" ref="B70:B109">HYPERLINK("http://www.onsemi.com/pub/Collateral/NCP1050-D.PDF","NCP1050/D (252.0kB)")</f>
        <v>NCP1050/D (252.0kB)</v>
      </c>
      <c r="C70" t="s">
        <v>21</v>
      </c>
      <c r="D70" t="s">
        <v>22</v>
      </c>
      <c r="E70" t="s">
        <v>110</v>
      </c>
      <c r="F70" t="s">
        <v>111</v>
      </c>
      <c r="G70" t="s">
        <v>43</v>
      </c>
      <c r="H70" t="s">
        <v>30</v>
      </c>
      <c r="I70" t="s">
        <v>30</v>
      </c>
      <c r="J70" t="s">
        <v>112</v>
      </c>
      <c r="K70" t="s">
        <v>36</v>
      </c>
      <c r="L70" t="s">
        <v>43</v>
      </c>
      <c r="M70" t="s">
        <v>30</v>
      </c>
      <c r="N70" t="s">
        <v>113</v>
      </c>
      <c r="O70" t="s">
        <v>30</v>
      </c>
      <c r="P70" t="s">
        <v>30</v>
      </c>
      <c r="Q70" t="s">
        <v>26</v>
      </c>
      <c r="R70" t="s">
        <v>26</v>
      </c>
      <c r="S70" t="s">
        <v>30</v>
      </c>
      <c r="T70" t="s">
        <v>59</v>
      </c>
      <c r="U70" t="s">
        <v>114</v>
      </c>
    </row>
    <row r="71" spans="1:21" ht="12.75">
      <c r="A71" t="str">
        <f>HYPERLINK("http://www.onsemi.com/PowerSolutions/product.do?id=NCP1050P136G","NCP1050P136G")</f>
        <v>NCP1050P136G</v>
      </c>
      <c r="B71" t="str">
        <f t="shared" si="1"/>
        <v>NCP1050/D (252.0kB)</v>
      </c>
      <c r="C71" t="s">
        <v>21</v>
      </c>
      <c r="D71" t="s">
        <v>22</v>
      </c>
      <c r="E71" t="s">
        <v>110</v>
      </c>
      <c r="F71" t="s">
        <v>111</v>
      </c>
      <c r="G71" t="s">
        <v>115</v>
      </c>
      <c r="H71" t="s">
        <v>30</v>
      </c>
      <c r="I71" t="s">
        <v>30</v>
      </c>
      <c r="J71" t="s">
        <v>112</v>
      </c>
      <c r="K71" t="s">
        <v>36</v>
      </c>
      <c r="L71" t="s">
        <v>43</v>
      </c>
      <c r="M71" t="s">
        <v>30</v>
      </c>
      <c r="N71" t="s">
        <v>113</v>
      </c>
      <c r="O71" t="s">
        <v>30</v>
      </c>
      <c r="P71" t="s">
        <v>30</v>
      </c>
      <c r="Q71" t="s">
        <v>26</v>
      </c>
      <c r="R71" t="s">
        <v>26</v>
      </c>
      <c r="S71" t="s">
        <v>30</v>
      </c>
      <c r="T71" t="s">
        <v>59</v>
      </c>
      <c r="U71" t="s">
        <v>116</v>
      </c>
    </row>
    <row r="72" spans="1:21" ht="12.75">
      <c r="A72" t="str">
        <f>HYPERLINK("http://www.onsemi.com/PowerSolutions/product.do?id=NCP1050P44G","NCP1050P44G")</f>
        <v>NCP1050P44G</v>
      </c>
      <c r="B72" t="str">
        <f t="shared" si="1"/>
        <v>NCP1050/D (252.0kB)</v>
      </c>
      <c r="C72" t="s">
        <v>21</v>
      </c>
      <c r="D72" t="s">
        <v>22</v>
      </c>
      <c r="E72" t="s">
        <v>110</v>
      </c>
      <c r="F72" t="s">
        <v>111</v>
      </c>
      <c r="G72" t="s">
        <v>117</v>
      </c>
      <c r="H72" t="s">
        <v>30</v>
      </c>
      <c r="I72" t="s">
        <v>30</v>
      </c>
      <c r="J72" t="s">
        <v>112</v>
      </c>
      <c r="K72" t="s">
        <v>36</v>
      </c>
      <c r="L72" t="s">
        <v>43</v>
      </c>
      <c r="M72" t="s">
        <v>30</v>
      </c>
      <c r="N72" t="s">
        <v>113</v>
      </c>
      <c r="O72" t="s">
        <v>30</v>
      </c>
      <c r="P72" t="s">
        <v>30</v>
      </c>
      <c r="Q72" t="s">
        <v>26</v>
      </c>
      <c r="R72" t="s">
        <v>26</v>
      </c>
      <c r="S72" t="s">
        <v>30</v>
      </c>
      <c r="T72" t="s">
        <v>59</v>
      </c>
      <c r="U72" t="s">
        <v>118</v>
      </c>
    </row>
    <row r="73" spans="1:21" ht="12.75">
      <c r="A73" t="str">
        <f>HYPERLINK("http://www.onsemi.com/PowerSolutions/product.do?id=NCP1050ST100T3G","NCP1050ST100T3G")</f>
        <v>NCP1050ST100T3G</v>
      </c>
      <c r="B73" t="str">
        <f t="shared" si="1"/>
        <v>NCP1050/D (252.0kB)</v>
      </c>
      <c r="C73" t="s">
        <v>21</v>
      </c>
      <c r="D73" t="s">
        <v>22</v>
      </c>
      <c r="E73" t="s">
        <v>110</v>
      </c>
      <c r="F73" t="s">
        <v>111</v>
      </c>
      <c r="G73" t="s">
        <v>43</v>
      </c>
      <c r="H73" t="s">
        <v>30</v>
      </c>
      <c r="I73" t="s">
        <v>30</v>
      </c>
      <c r="J73" t="s">
        <v>112</v>
      </c>
      <c r="K73" t="s">
        <v>36</v>
      </c>
      <c r="L73" t="s">
        <v>43</v>
      </c>
      <c r="M73" t="s">
        <v>30</v>
      </c>
      <c r="N73" t="s">
        <v>113</v>
      </c>
      <c r="O73" t="s">
        <v>30</v>
      </c>
      <c r="P73" t="s">
        <v>30</v>
      </c>
      <c r="Q73" t="s">
        <v>26</v>
      </c>
      <c r="R73" t="s">
        <v>26</v>
      </c>
      <c r="S73" t="s">
        <v>30</v>
      </c>
      <c r="T73" t="s">
        <v>64</v>
      </c>
      <c r="U73" t="s">
        <v>119</v>
      </c>
    </row>
    <row r="74" spans="1:21" ht="12.75">
      <c r="A74" t="str">
        <f>HYPERLINK("http://www.onsemi.com/PowerSolutions/product.do?id=NCP1050ST136T3G","NCP1050ST136T3G")</f>
        <v>NCP1050ST136T3G</v>
      </c>
      <c r="B74" t="str">
        <f t="shared" si="1"/>
        <v>NCP1050/D (252.0kB)</v>
      </c>
      <c r="C74" t="s">
        <v>21</v>
      </c>
      <c r="D74" t="s">
        <v>22</v>
      </c>
      <c r="E74" t="s">
        <v>110</v>
      </c>
      <c r="F74" t="s">
        <v>111</v>
      </c>
      <c r="G74" t="s">
        <v>115</v>
      </c>
      <c r="H74" t="s">
        <v>30</v>
      </c>
      <c r="I74" t="s">
        <v>30</v>
      </c>
      <c r="J74" t="s">
        <v>112</v>
      </c>
      <c r="K74" t="s">
        <v>36</v>
      </c>
      <c r="L74" t="s">
        <v>43</v>
      </c>
      <c r="M74" t="s">
        <v>30</v>
      </c>
      <c r="N74" t="s">
        <v>113</v>
      </c>
      <c r="O74" t="s">
        <v>30</v>
      </c>
      <c r="P74" t="s">
        <v>30</v>
      </c>
      <c r="Q74" t="s">
        <v>26</v>
      </c>
      <c r="R74" t="s">
        <v>26</v>
      </c>
      <c r="S74" t="s">
        <v>30</v>
      </c>
      <c r="T74" t="s">
        <v>64</v>
      </c>
      <c r="U74" t="s">
        <v>38</v>
      </c>
    </row>
    <row r="75" spans="1:21" ht="12.75">
      <c r="A75" t="str">
        <f>HYPERLINK("http://www.onsemi.com/PowerSolutions/product.do?id=NCP1050ST44T3","NCP1050ST44T3")</f>
        <v>NCP1050ST44T3</v>
      </c>
      <c r="B75" t="str">
        <f t="shared" si="1"/>
        <v>NCP1050/D (252.0kB)</v>
      </c>
      <c r="C75" t="s">
        <v>39</v>
      </c>
      <c r="D75" t="s">
        <v>22</v>
      </c>
      <c r="E75" t="s">
        <v>110</v>
      </c>
      <c r="F75" t="s">
        <v>111</v>
      </c>
      <c r="G75" t="s">
        <v>117</v>
      </c>
      <c r="H75" t="s">
        <v>30</v>
      </c>
      <c r="I75" t="s">
        <v>30</v>
      </c>
      <c r="J75" t="s">
        <v>112</v>
      </c>
      <c r="K75" t="s">
        <v>36</v>
      </c>
      <c r="L75" t="s">
        <v>43</v>
      </c>
      <c r="M75" t="s">
        <v>30</v>
      </c>
      <c r="N75" t="s">
        <v>113</v>
      </c>
      <c r="O75" t="s">
        <v>30</v>
      </c>
      <c r="P75" t="s">
        <v>30</v>
      </c>
      <c r="Q75" t="s">
        <v>26</v>
      </c>
      <c r="R75" t="s">
        <v>26</v>
      </c>
      <c r="S75" t="s">
        <v>30</v>
      </c>
      <c r="T75" t="s">
        <v>64</v>
      </c>
      <c r="U75" t="s">
        <v>38</v>
      </c>
    </row>
    <row r="76" spans="1:21" ht="12.75">
      <c r="A76" t="str">
        <f>HYPERLINK("http://www.onsemi.com/PowerSolutions/product.do?id=NCP1050ST44T3G","NCP1050ST44T3G")</f>
        <v>NCP1050ST44T3G</v>
      </c>
      <c r="B76" t="str">
        <f t="shared" si="1"/>
        <v>NCP1050/D (252.0kB)</v>
      </c>
      <c r="C76" t="s">
        <v>21</v>
      </c>
      <c r="D76" t="s">
        <v>22</v>
      </c>
      <c r="E76" t="s">
        <v>110</v>
      </c>
      <c r="F76" t="s">
        <v>111</v>
      </c>
      <c r="G76" t="s">
        <v>117</v>
      </c>
      <c r="H76" t="s">
        <v>30</v>
      </c>
      <c r="I76" t="s">
        <v>30</v>
      </c>
      <c r="J76" t="s">
        <v>112</v>
      </c>
      <c r="K76" t="s">
        <v>36</v>
      </c>
      <c r="L76" t="s">
        <v>43</v>
      </c>
      <c r="M76" t="s">
        <v>30</v>
      </c>
      <c r="N76" t="s">
        <v>113</v>
      </c>
      <c r="O76" t="s">
        <v>30</v>
      </c>
      <c r="P76" t="s">
        <v>30</v>
      </c>
      <c r="Q76" t="s">
        <v>26</v>
      </c>
      <c r="R76" t="s">
        <v>26</v>
      </c>
      <c r="S76" t="s">
        <v>30</v>
      </c>
      <c r="T76" t="s">
        <v>64</v>
      </c>
      <c r="U76" t="s">
        <v>120</v>
      </c>
    </row>
    <row r="77" spans="1:21" ht="12.75">
      <c r="A77" t="str">
        <f>HYPERLINK("http://www.onsemi.com/PowerSolutions/product.do?id=NCP1051P100G","NCP1051P100G")</f>
        <v>NCP1051P100G</v>
      </c>
      <c r="B77" t="str">
        <f t="shared" si="1"/>
        <v>NCP1050/D (252.0kB)</v>
      </c>
      <c r="C77" t="s">
        <v>21</v>
      </c>
      <c r="D77" t="s">
        <v>22</v>
      </c>
      <c r="E77" t="s">
        <v>110</v>
      </c>
      <c r="F77" t="s">
        <v>111</v>
      </c>
      <c r="G77" t="s">
        <v>43</v>
      </c>
      <c r="H77" t="s">
        <v>30</v>
      </c>
      <c r="I77" t="s">
        <v>30</v>
      </c>
      <c r="J77" t="s">
        <v>112</v>
      </c>
      <c r="K77" t="s">
        <v>36</v>
      </c>
      <c r="L77" t="s">
        <v>96</v>
      </c>
      <c r="M77" t="s">
        <v>30</v>
      </c>
      <c r="N77" t="s">
        <v>113</v>
      </c>
      <c r="O77" t="s">
        <v>30</v>
      </c>
      <c r="P77" t="s">
        <v>30</v>
      </c>
      <c r="Q77" t="s">
        <v>26</v>
      </c>
      <c r="R77" t="s">
        <v>26</v>
      </c>
      <c r="S77" t="s">
        <v>30</v>
      </c>
      <c r="T77" t="s">
        <v>59</v>
      </c>
      <c r="U77" t="s">
        <v>38</v>
      </c>
    </row>
    <row r="78" spans="1:21" ht="12.75">
      <c r="A78" t="str">
        <f>HYPERLINK("http://www.onsemi.com/PowerSolutions/product.do?id=NCP1051P136G","NCP1051P136G")</f>
        <v>NCP1051P136G</v>
      </c>
      <c r="B78" t="str">
        <f t="shared" si="1"/>
        <v>NCP1050/D (252.0kB)</v>
      </c>
      <c r="C78" t="s">
        <v>21</v>
      </c>
      <c r="D78" t="s">
        <v>22</v>
      </c>
      <c r="E78" t="s">
        <v>110</v>
      </c>
      <c r="F78" t="s">
        <v>111</v>
      </c>
      <c r="G78" t="s">
        <v>115</v>
      </c>
      <c r="H78" t="s">
        <v>30</v>
      </c>
      <c r="I78" t="s">
        <v>30</v>
      </c>
      <c r="J78" t="s">
        <v>112</v>
      </c>
      <c r="K78" t="s">
        <v>36</v>
      </c>
      <c r="L78" t="s">
        <v>96</v>
      </c>
      <c r="M78" t="s">
        <v>30</v>
      </c>
      <c r="N78" t="s">
        <v>113</v>
      </c>
      <c r="O78" t="s">
        <v>30</v>
      </c>
      <c r="P78" t="s">
        <v>30</v>
      </c>
      <c r="Q78" t="s">
        <v>26</v>
      </c>
      <c r="R78" t="s">
        <v>26</v>
      </c>
      <c r="S78" t="s">
        <v>30</v>
      </c>
      <c r="T78" t="s">
        <v>59</v>
      </c>
      <c r="U78" t="s">
        <v>38</v>
      </c>
    </row>
    <row r="79" spans="1:21" ht="12.75">
      <c r="A79" t="str">
        <f>HYPERLINK("http://www.onsemi.com/PowerSolutions/product.do?id=NCP1051P44G","NCP1051P44G")</f>
        <v>NCP1051P44G</v>
      </c>
      <c r="B79" t="str">
        <f t="shared" si="1"/>
        <v>NCP1050/D (252.0kB)</v>
      </c>
      <c r="C79" t="s">
        <v>21</v>
      </c>
      <c r="D79" t="s">
        <v>22</v>
      </c>
      <c r="E79" t="s">
        <v>110</v>
      </c>
      <c r="F79" t="s">
        <v>111</v>
      </c>
      <c r="G79" t="s">
        <v>117</v>
      </c>
      <c r="H79" t="s">
        <v>30</v>
      </c>
      <c r="I79" t="s">
        <v>30</v>
      </c>
      <c r="J79" t="s">
        <v>112</v>
      </c>
      <c r="K79" t="s">
        <v>36</v>
      </c>
      <c r="L79" t="s">
        <v>96</v>
      </c>
      <c r="M79" t="s">
        <v>30</v>
      </c>
      <c r="N79" t="s">
        <v>113</v>
      </c>
      <c r="O79" t="s">
        <v>30</v>
      </c>
      <c r="P79" t="s">
        <v>30</v>
      </c>
      <c r="Q79" t="s">
        <v>26</v>
      </c>
      <c r="R79" t="s">
        <v>26</v>
      </c>
      <c r="S79" t="s">
        <v>30</v>
      </c>
      <c r="T79" t="s">
        <v>59</v>
      </c>
      <c r="U79" t="s">
        <v>121</v>
      </c>
    </row>
    <row r="80" spans="1:21" ht="12.75">
      <c r="A80" t="str">
        <f>HYPERLINK("http://www.onsemi.com/PowerSolutions/product.do?id=NCP1051ST100T3G","NCP1051ST100T3G")</f>
        <v>NCP1051ST100T3G</v>
      </c>
      <c r="B80" t="str">
        <f t="shared" si="1"/>
        <v>NCP1050/D (252.0kB)</v>
      </c>
      <c r="C80" t="s">
        <v>21</v>
      </c>
      <c r="D80" t="s">
        <v>22</v>
      </c>
      <c r="E80" t="s">
        <v>110</v>
      </c>
      <c r="F80" t="s">
        <v>111</v>
      </c>
      <c r="G80" t="s">
        <v>43</v>
      </c>
      <c r="H80" t="s">
        <v>30</v>
      </c>
      <c r="I80" t="s">
        <v>30</v>
      </c>
      <c r="J80" t="s">
        <v>112</v>
      </c>
      <c r="K80" t="s">
        <v>36</v>
      </c>
      <c r="L80" t="s">
        <v>96</v>
      </c>
      <c r="M80" t="s">
        <v>30</v>
      </c>
      <c r="N80" t="s">
        <v>113</v>
      </c>
      <c r="O80" t="s">
        <v>30</v>
      </c>
      <c r="P80" t="s">
        <v>30</v>
      </c>
      <c r="Q80" t="s">
        <v>26</v>
      </c>
      <c r="R80" t="s">
        <v>26</v>
      </c>
      <c r="S80" t="s">
        <v>30</v>
      </c>
      <c r="T80" t="s">
        <v>64</v>
      </c>
      <c r="U80" t="s">
        <v>122</v>
      </c>
    </row>
    <row r="81" spans="1:21" ht="12.75">
      <c r="A81" t="str">
        <f>HYPERLINK("http://www.onsemi.com/PowerSolutions/product.do?id=NCP1051ST136T3","NCP1051ST136T3")</f>
        <v>NCP1051ST136T3</v>
      </c>
      <c r="B81" t="str">
        <f t="shared" si="1"/>
        <v>NCP1050/D (252.0kB)</v>
      </c>
      <c r="C81" t="s">
        <v>39</v>
      </c>
      <c r="D81" t="s">
        <v>22</v>
      </c>
      <c r="E81" t="s">
        <v>110</v>
      </c>
      <c r="F81" t="s">
        <v>111</v>
      </c>
      <c r="G81" t="s">
        <v>115</v>
      </c>
      <c r="H81" t="s">
        <v>30</v>
      </c>
      <c r="I81" t="s">
        <v>30</v>
      </c>
      <c r="J81" t="s">
        <v>112</v>
      </c>
      <c r="K81" t="s">
        <v>36</v>
      </c>
      <c r="L81" t="s">
        <v>96</v>
      </c>
      <c r="M81" t="s">
        <v>30</v>
      </c>
      <c r="N81" t="s">
        <v>113</v>
      </c>
      <c r="O81" t="s">
        <v>30</v>
      </c>
      <c r="P81" t="s">
        <v>30</v>
      </c>
      <c r="Q81" t="s">
        <v>26</v>
      </c>
      <c r="R81" t="s">
        <v>26</v>
      </c>
      <c r="S81" t="s">
        <v>30</v>
      </c>
      <c r="T81" t="s">
        <v>64</v>
      </c>
      <c r="U81" t="s">
        <v>38</v>
      </c>
    </row>
    <row r="82" spans="1:21" ht="12.75">
      <c r="A82" t="str">
        <f>HYPERLINK("http://www.onsemi.com/PowerSolutions/product.do?id=NCP1051ST136T3G","NCP1051ST136T3G")</f>
        <v>NCP1051ST136T3G</v>
      </c>
      <c r="B82" t="str">
        <f t="shared" si="1"/>
        <v>NCP1050/D (252.0kB)</v>
      </c>
      <c r="C82" t="s">
        <v>21</v>
      </c>
      <c r="D82" t="s">
        <v>22</v>
      </c>
      <c r="E82" t="s">
        <v>110</v>
      </c>
      <c r="F82" t="s">
        <v>111</v>
      </c>
      <c r="G82" t="s">
        <v>115</v>
      </c>
      <c r="H82" t="s">
        <v>30</v>
      </c>
      <c r="I82" t="s">
        <v>30</v>
      </c>
      <c r="J82" t="s">
        <v>112</v>
      </c>
      <c r="K82" t="s">
        <v>36</v>
      </c>
      <c r="L82" t="s">
        <v>96</v>
      </c>
      <c r="M82" t="s">
        <v>30</v>
      </c>
      <c r="N82" t="s">
        <v>113</v>
      </c>
      <c r="O82" t="s">
        <v>30</v>
      </c>
      <c r="P82" t="s">
        <v>30</v>
      </c>
      <c r="Q82" t="s">
        <v>26</v>
      </c>
      <c r="R82" t="s">
        <v>26</v>
      </c>
      <c r="S82" t="s">
        <v>30</v>
      </c>
      <c r="T82" t="s">
        <v>64</v>
      </c>
      <c r="U82" t="s">
        <v>123</v>
      </c>
    </row>
    <row r="83" spans="1:21" ht="12.75">
      <c r="A83" t="str">
        <f>HYPERLINK("http://www.onsemi.com/PowerSolutions/product.do?id=NCP1051ST44T3G","NCP1051ST44T3G")</f>
        <v>NCP1051ST44T3G</v>
      </c>
      <c r="B83" t="str">
        <f t="shared" si="1"/>
        <v>NCP1050/D (252.0kB)</v>
      </c>
      <c r="C83" t="s">
        <v>21</v>
      </c>
      <c r="D83" t="s">
        <v>22</v>
      </c>
      <c r="E83" t="s">
        <v>110</v>
      </c>
      <c r="F83" t="s">
        <v>111</v>
      </c>
      <c r="G83" t="s">
        <v>117</v>
      </c>
      <c r="H83" t="s">
        <v>30</v>
      </c>
      <c r="I83" t="s">
        <v>30</v>
      </c>
      <c r="J83" t="s">
        <v>112</v>
      </c>
      <c r="K83" t="s">
        <v>36</v>
      </c>
      <c r="L83" t="s">
        <v>96</v>
      </c>
      <c r="M83" t="s">
        <v>30</v>
      </c>
      <c r="N83" t="s">
        <v>113</v>
      </c>
      <c r="O83" t="s">
        <v>30</v>
      </c>
      <c r="P83" t="s">
        <v>30</v>
      </c>
      <c r="Q83" t="s">
        <v>26</v>
      </c>
      <c r="R83" t="s">
        <v>26</v>
      </c>
      <c r="S83" t="s">
        <v>30</v>
      </c>
      <c r="T83" t="s">
        <v>64</v>
      </c>
      <c r="U83" t="s">
        <v>124</v>
      </c>
    </row>
    <row r="84" spans="1:21" ht="12.75">
      <c r="A84" t="str">
        <f>HYPERLINK("http://www.onsemi.com/PowerSolutions/product.do?id=NCP1052P100G","NCP1052P100G")</f>
        <v>NCP1052P100G</v>
      </c>
      <c r="B84" t="str">
        <f t="shared" si="1"/>
        <v>NCP1050/D (252.0kB)</v>
      </c>
      <c r="C84" t="s">
        <v>21</v>
      </c>
      <c r="D84" t="s">
        <v>22</v>
      </c>
      <c r="E84" t="s">
        <v>110</v>
      </c>
      <c r="F84" t="s">
        <v>111</v>
      </c>
      <c r="G84" t="s">
        <v>43</v>
      </c>
      <c r="H84" t="s">
        <v>30</v>
      </c>
      <c r="I84" t="s">
        <v>30</v>
      </c>
      <c r="J84" t="s">
        <v>112</v>
      </c>
      <c r="K84" t="s">
        <v>36</v>
      </c>
      <c r="L84" t="s">
        <v>94</v>
      </c>
      <c r="M84" t="s">
        <v>30</v>
      </c>
      <c r="N84" t="s">
        <v>113</v>
      </c>
      <c r="O84" t="s">
        <v>30</v>
      </c>
      <c r="P84" t="s">
        <v>30</v>
      </c>
      <c r="Q84" t="s">
        <v>26</v>
      </c>
      <c r="R84" t="s">
        <v>26</v>
      </c>
      <c r="S84" t="s">
        <v>30</v>
      </c>
      <c r="T84" t="s">
        <v>59</v>
      </c>
      <c r="U84" t="s">
        <v>125</v>
      </c>
    </row>
    <row r="85" spans="1:21" ht="12.75">
      <c r="A85" t="str">
        <f>HYPERLINK("http://www.onsemi.com/PowerSolutions/product.do?id=NCP1052P136G","NCP1052P136G")</f>
        <v>NCP1052P136G</v>
      </c>
      <c r="B85" t="str">
        <f t="shared" si="1"/>
        <v>NCP1050/D (252.0kB)</v>
      </c>
      <c r="C85" t="s">
        <v>21</v>
      </c>
      <c r="D85" t="s">
        <v>22</v>
      </c>
      <c r="E85" t="s">
        <v>110</v>
      </c>
      <c r="F85" t="s">
        <v>111</v>
      </c>
      <c r="G85" t="s">
        <v>115</v>
      </c>
      <c r="H85" t="s">
        <v>30</v>
      </c>
      <c r="I85" t="s">
        <v>30</v>
      </c>
      <c r="J85" t="s">
        <v>112</v>
      </c>
      <c r="K85" t="s">
        <v>36</v>
      </c>
      <c r="L85" t="s">
        <v>94</v>
      </c>
      <c r="M85" t="s">
        <v>30</v>
      </c>
      <c r="N85" t="s">
        <v>113</v>
      </c>
      <c r="O85" t="s">
        <v>30</v>
      </c>
      <c r="P85" t="s">
        <v>30</v>
      </c>
      <c r="Q85" t="s">
        <v>26</v>
      </c>
      <c r="R85" t="s">
        <v>26</v>
      </c>
      <c r="S85" t="s">
        <v>30</v>
      </c>
      <c r="T85" t="s">
        <v>59</v>
      </c>
      <c r="U85" t="s">
        <v>126</v>
      </c>
    </row>
    <row r="86" spans="1:21" ht="12.75">
      <c r="A86" t="str">
        <f>HYPERLINK("http://www.onsemi.com/PowerSolutions/product.do?id=NCP1052P44G","NCP1052P44G")</f>
        <v>NCP1052P44G</v>
      </c>
      <c r="B86" t="str">
        <f t="shared" si="1"/>
        <v>NCP1050/D (252.0kB)</v>
      </c>
      <c r="C86" t="s">
        <v>21</v>
      </c>
      <c r="D86" t="s">
        <v>22</v>
      </c>
      <c r="E86" t="s">
        <v>110</v>
      </c>
      <c r="F86" t="s">
        <v>111</v>
      </c>
      <c r="G86" t="s">
        <v>117</v>
      </c>
      <c r="H86" t="s">
        <v>30</v>
      </c>
      <c r="I86" t="s">
        <v>30</v>
      </c>
      <c r="J86" t="s">
        <v>112</v>
      </c>
      <c r="K86" t="s">
        <v>36</v>
      </c>
      <c r="L86" t="s">
        <v>94</v>
      </c>
      <c r="M86" t="s">
        <v>30</v>
      </c>
      <c r="N86" t="s">
        <v>113</v>
      </c>
      <c r="O86" t="s">
        <v>30</v>
      </c>
      <c r="P86" t="s">
        <v>30</v>
      </c>
      <c r="Q86" t="s">
        <v>26</v>
      </c>
      <c r="R86" t="s">
        <v>26</v>
      </c>
      <c r="S86" t="s">
        <v>30</v>
      </c>
      <c r="T86" t="s">
        <v>59</v>
      </c>
      <c r="U86" t="s">
        <v>38</v>
      </c>
    </row>
    <row r="87" spans="1:21" ht="12.75">
      <c r="A87" t="str">
        <f>HYPERLINK("http://www.onsemi.com/PowerSolutions/product.do?id=NCP1052ST100T3G","NCP1052ST100T3G")</f>
        <v>NCP1052ST100T3G</v>
      </c>
      <c r="B87" t="str">
        <f t="shared" si="1"/>
        <v>NCP1050/D (252.0kB)</v>
      </c>
      <c r="C87" t="s">
        <v>21</v>
      </c>
      <c r="D87" t="s">
        <v>22</v>
      </c>
      <c r="E87" t="s">
        <v>110</v>
      </c>
      <c r="F87" t="s">
        <v>111</v>
      </c>
      <c r="G87" t="s">
        <v>43</v>
      </c>
      <c r="H87" t="s">
        <v>30</v>
      </c>
      <c r="I87" t="s">
        <v>30</v>
      </c>
      <c r="J87" t="s">
        <v>112</v>
      </c>
      <c r="K87" t="s">
        <v>36</v>
      </c>
      <c r="L87" t="s">
        <v>94</v>
      </c>
      <c r="M87" t="s">
        <v>30</v>
      </c>
      <c r="N87" t="s">
        <v>113</v>
      </c>
      <c r="O87" t="s">
        <v>30</v>
      </c>
      <c r="P87" t="s">
        <v>30</v>
      </c>
      <c r="Q87" t="s">
        <v>26</v>
      </c>
      <c r="R87" t="s">
        <v>26</v>
      </c>
      <c r="S87" t="s">
        <v>30</v>
      </c>
      <c r="T87" t="s">
        <v>64</v>
      </c>
      <c r="U87" t="s">
        <v>38</v>
      </c>
    </row>
    <row r="88" spans="1:21" ht="12.75">
      <c r="A88" t="str">
        <f>HYPERLINK("http://www.onsemi.com/PowerSolutions/product.do?id=NCP1052ST136T3G","NCP1052ST136T3G")</f>
        <v>NCP1052ST136T3G</v>
      </c>
      <c r="B88" t="str">
        <f t="shared" si="1"/>
        <v>NCP1050/D (252.0kB)</v>
      </c>
      <c r="C88" t="s">
        <v>21</v>
      </c>
      <c r="D88" t="s">
        <v>22</v>
      </c>
      <c r="E88" t="s">
        <v>110</v>
      </c>
      <c r="F88" t="s">
        <v>111</v>
      </c>
      <c r="G88" t="s">
        <v>115</v>
      </c>
      <c r="H88" t="s">
        <v>30</v>
      </c>
      <c r="I88" t="s">
        <v>30</v>
      </c>
      <c r="J88" t="s">
        <v>112</v>
      </c>
      <c r="K88" t="s">
        <v>36</v>
      </c>
      <c r="L88" t="s">
        <v>94</v>
      </c>
      <c r="M88" t="s">
        <v>30</v>
      </c>
      <c r="N88" t="s">
        <v>113</v>
      </c>
      <c r="O88" t="s">
        <v>30</v>
      </c>
      <c r="P88" t="s">
        <v>30</v>
      </c>
      <c r="Q88" t="s">
        <v>26</v>
      </c>
      <c r="R88" t="s">
        <v>26</v>
      </c>
      <c r="S88" t="s">
        <v>30</v>
      </c>
      <c r="T88" t="s">
        <v>64</v>
      </c>
      <c r="U88" t="s">
        <v>127</v>
      </c>
    </row>
    <row r="89" spans="1:21" ht="12.75">
      <c r="A89" t="str">
        <f>HYPERLINK("http://www.onsemi.com/PowerSolutions/product.do?id=NCP1052ST44T3G","NCP1052ST44T3G")</f>
        <v>NCP1052ST44T3G</v>
      </c>
      <c r="B89" t="str">
        <f t="shared" si="1"/>
        <v>NCP1050/D (252.0kB)</v>
      </c>
      <c r="C89" t="s">
        <v>21</v>
      </c>
      <c r="D89" t="s">
        <v>22</v>
      </c>
      <c r="E89" t="s">
        <v>110</v>
      </c>
      <c r="F89" t="s">
        <v>111</v>
      </c>
      <c r="G89" t="s">
        <v>117</v>
      </c>
      <c r="H89" t="s">
        <v>30</v>
      </c>
      <c r="I89" t="s">
        <v>30</v>
      </c>
      <c r="J89" t="s">
        <v>112</v>
      </c>
      <c r="K89" t="s">
        <v>36</v>
      </c>
      <c r="L89" t="s">
        <v>94</v>
      </c>
      <c r="M89" t="s">
        <v>30</v>
      </c>
      <c r="N89" t="s">
        <v>113</v>
      </c>
      <c r="O89" t="s">
        <v>30</v>
      </c>
      <c r="P89" t="s">
        <v>30</v>
      </c>
      <c r="Q89" t="s">
        <v>26</v>
      </c>
      <c r="R89" t="s">
        <v>26</v>
      </c>
      <c r="S89" t="s">
        <v>30</v>
      </c>
      <c r="T89" t="s">
        <v>64</v>
      </c>
      <c r="U89" t="s">
        <v>38</v>
      </c>
    </row>
    <row r="90" spans="1:21" ht="12.75">
      <c r="A90" t="str">
        <f>HYPERLINK("http://www.onsemi.com/PowerSolutions/product.do?id=NCP1053P100G","NCP1053P100G")</f>
        <v>NCP1053P100G</v>
      </c>
      <c r="B90" t="str">
        <f t="shared" si="1"/>
        <v>NCP1050/D (252.0kB)</v>
      </c>
      <c r="C90" t="s">
        <v>21</v>
      </c>
      <c r="D90" t="s">
        <v>22</v>
      </c>
      <c r="E90" t="s">
        <v>110</v>
      </c>
      <c r="F90" t="s">
        <v>111</v>
      </c>
      <c r="G90" t="s">
        <v>43</v>
      </c>
      <c r="H90" t="s">
        <v>30</v>
      </c>
      <c r="I90" t="s">
        <v>30</v>
      </c>
      <c r="J90" t="s">
        <v>128</v>
      </c>
      <c r="K90" t="s">
        <v>36</v>
      </c>
      <c r="L90" t="s">
        <v>37</v>
      </c>
      <c r="M90" t="s">
        <v>30</v>
      </c>
      <c r="N90" t="s">
        <v>113</v>
      </c>
      <c r="O90" t="s">
        <v>30</v>
      </c>
      <c r="P90" t="s">
        <v>30</v>
      </c>
      <c r="Q90" t="s">
        <v>26</v>
      </c>
      <c r="R90" t="s">
        <v>26</v>
      </c>
      <c r="S90" t="s">
        <v>30</v>
      </c>
      <c r="T90" t="s">
        <v>59</v>
      </c>
      <c r="U90" t="s">
        <v>100</v>
      </c>
    </row>
    <row r="91" spans="1:21" ht="12.75">
      <c r="A91" t="str">
        <f>HYPERLINK("http://www.onsemi.com/PowerSolutions/product.do?id=NCP1053P136G","NCP1053P136G")</f>
        <v>NCP1053P136G</v>
      </c>
      <c r="B91" t="str">
        <f t="shared" si="1"/>
        <v>NCP1050/D (252.0kB)</v>
      </c>
      <c r="C91" t="s">
        <v>21</v>
      </c>
      <c r="D91" t="s">
        <v>22</v>
      </c>
      <c r="E91" t="s">
        <v>110</v>
      </c>
      <c r="F91" t="s">
        <v>111</v>
      </c>
      <c r="G91" t="s">
        <v>115</v>
      </c>
      <c r="H91" t="s">
        <v>30</v>
      </c>
      <c r="I91" t="s">
        <v>30</v>
      </c>
      <c r="J91" t="s">
        <v>128</v>
      </c>
      <c r="K91" t="s">
        <v>36</v>
      </c>
      <c r="L91" t="s">
        <v>37</v>
      </c>
      <c r="M91" t="s">
        <v>30</v>
      </c>
      <c r="N91" t="s">
        <v>113</v>
      </c>
      <c r="O91" t="s">
        <v>30</v>
      </c>
      <c r="P91" t="s">
        <v>30</v>
      </c>
      <c r="Q91" t="s">
        <v>26</v>
      </c>
      <c r="R91" t="s">
        <v>26</v>
      </c>
      <c r="S91" t="s">
        <v>30</v>
      </c>
      <c r="T91" t="s">
        <v>59</v>
      </c>
      <c r="U91" t="s">
        <v>100</v>
      </c>
    </row>
    <row r="92" spans="1:21" ht="12.75">
      <c r="A92" t="str">
        <f>HYPERLINK("http://www.onsemi.com/PowerSolutions/product.do?id=NCP1053P44G","NCP1053P44G")</f>
        <v>NCP1053P44G</v>
      </c>
      <c r="B92" t="str">
        <f t="shared" si="1"/>
        <v>NCP1050/D (252.0kB)</v>
      </c>
      <c r="C92" t="s">
        <v>21</v>
      </c>
      <c r="D92" t="s">
        <v>22</v>
      </c>
      <c r="E92" t="s">
        <v>110</v>
      </c>
      <c r="F92" t="s">
        <v>111</v>
      </c>
      <c r="G92" t="s">
        <v>117</v>
      </c>
      <c r="H92" t="s">
        <v>30</v>
      </c>
      <c r="I92" t="s">
        <v>30</v>
      </c>
      <c r="J92" t="s">
        <v>128</v>
      </c>
      <c r="K92" t="s">
        <v>36</v>
      </c>
      <c r="L92" t="s">
        <v>37</v>
      </c>
      <c r="M92" t="s">
        <v>30</v>
      </c>
      <c r="N92" t="s">
        <v>113</v>
      </c>
      <c r="O92" t="s">
        <v>30</v>
      </c>
      <c r="P92" t="s">
        <v>30</v>
      </c>
      <c r="Q92" t="s">
        <v>26</v>
      </c>
      <c r="R92" t="s">
        <v>26</v>
      </c>
      <c r="S92" t="s">
        <v>30</v>
      </c>
      <c r="T92" t="s">
        <v>59</v>
      </c>
      <c r="U92" t="s">
        <v>100</v>
      </c>
    </row>
    <row r="93" spans="1:21" ht="12.75">
      <c r="A93" t="str">
        <f>HYPERLINK("http://www.onsemi.com/PowerSolutions/product.do?id=NCP1053ST100T3","NCP1053ST100T3")</f>
        <v>NCP1053ST100T3</v>
      </c>
      <c r="B93" t="str">
        <f t="shared" si="1"/>
        <v>NCP1050/D (252.0kB)</v>
      </c>
      <c r="C93" t="s">
        <v>39</v>
      </c>
      <c r="D93" t="s">
        <v>22</v>
      </c>
      <c r="E93" t="s">
        <v>110</v>
      </c>
      <c r="F93" t="s">
        <v>111</v>
      </c>
      <c r="G93" t="s">
        <v>43</v>
      </c>
      <c r="H93" t="s">
        <v>30</v>
      </c>
      <c r="I93" t="s">
        <v>30</v>
      </c>
      <c r="J93" t="s">
        <v>128</v>
      </c>
      <c r="K93" t="s">
        <v>36</v>
      </c>
      <c r="L93" t="s">
        <v>37</v>
      </c>
      <c r="M93" t="s">
        <v>30</v>
      </c>
      <c r="N93" t="s">
        <v>113</v>
      </c>
      <c r="O93" t="s">
        <v>30</v>
      </c>
      <c r="P93" t="s">
        <v>30</v>
      </c>
      <c r="Q93" t="s">
        <v>26</v>
      </c>
      <c r="R93" t="s">
        <v>26</v>
      </c>
      <c r="S93" t="s">
        <v>30</v>
      </c>
      <c r="T93" t="s">
        <v>64</v>
      </c>
      <c r="U93" t="s">
        <v>129</v>
      </c>
    </row>
    <row r="94" spans="1:21" ht="12.75">
      <c r="A94" t="str">
        <f>HYPERLINK("http://www.onsemi.com/PowerSolutions/product.do?id=NCP1053ST100T3G","NCP1053ST100T3G")</f>
        <v>NCP1053ST100T3G</v>
      </c>
      <c r="B94" t="str">
        <f t="shared" si="1"/>
        <v>NCP1050/D (252.0kB)</v>
      </c>
      <c r="C94" t="s">
        <v>21</v>
      </c>
      <c r="D94" t="s">
        <v>22</v>
      </c>
      <c r="E94" t="s">
        <v>110</v>
      </c>
      <c r="F94" t="s">
        <v>111</v>
      </c>
      <c r="G94" t="s">
        <v>43</v>
      </c>
      <c r="H94" t="s">
        <v>30</v>
      </c>
      <c r="I94" t="s">
        <v>30</v>
      </c>
      <c r="J94" t="s">
        <v>128</v>
      </c>
      <c r="K94" t="s">
        <v>36</v>
      </c>
      <c r="L94" t="s">
        <v>37</v>
      </c>
      <c r="M94" t="s">
        <v>30</v>
      </c>
      <c r="N94" t="s">
        <v>113</v>
      </c>
      <c r="O94" t="s">
        <v>30</v>
      </c>
      <c r="P94" t="s">
        <v>30</v>
      </c>
      <c r="Q94" t="s">
        <v>26</v>
      </c>
      <c r="R94" t="s">
        <v>26</v>
      </c>
      <c r="S94" t="s">
        <v>30</v>
      </c>
      <c r="T94" t="s">
        <v>64</v>
      </c>
      <c r="U94" t="s">
        <v>129</v>
      </c>
    </row>
    <row r="95" spans="1:21" ht="12.75">
      <c r="A95" t="str">
        <f>HYPERLINK("http://www.onsemi.com/PowerSolutions/product.do?id=NCP1053ST136T3G","NCP1053ST136T3G")</f>
        <v>NCP1053ST136T3G</v>
      </c>
      <c r="B95" t="str">
        <f t="shared" si="1"/>
        <v>NCP1050/D (252.0kB)</v>
      </c>
      <c r="C95" t="s">
        <v>21</v>
      </c>
      <c r="D95" t="s">
        <v>22</v>
      </c>
      <c r="E95" t="s">
        <v>110</v>
      </c>
      <c r="F95" t="s">
        <v>111</v>
      </c>
      <c r="G95" t="s">
        <v>115</v>
      </c>
      <c r="H95" t="s">
        <v>30</v>
      </c>
      <c r="I95" t="s">
        <v>30</v>
      </c>
      <c r="J95" t="s">
        <v>128</v>
      </c>
      <c r="K95" t="s">
        <v>36</v>
      </c>
      <c r="L95" t="s">
        <v>37</v>
      </c>
      <c r="M95" t="s">
        <v>30</v>
      </c>
      <c r="N95" t="s">
        <v>113</v>
      </c>
      <c r="O95" t="s">
        <v>30</v>
      </c>
      <c r="P95" t="s">
        <v>30</v>
      </c>
      <c r="Q95" t="s">
        <v>26</v>
      </c>
      <c r="R95" t="s">
        <v>26</v>
      </c>
      <c r="S95" t="s">
        <v>30</v>
      </c>
      <c r="T95" t="s">
        <v>64</v>
      </c>
      <c r="U95" t="s">
        <v>129</v>
      </c>
    </row>
    <row r="96" spans="1:21" ht="12.75">
      <c r="A96" t="str">
        <f>HYPERLINK("http://www.onsemi.com/PowerSolutions/product.do?id=NCP1053ST44T3G","NCP1053ST44T3G")</f>
        <v>NCP1053ST44T3G</v>
      </c>
      <c r="B96" t="str">
        <f t="shared" si="1"/>
        <v>NCP1050/D (252.0kB)</v>
      </c>
      <c r="C96" t="s">
        <v>21</v>
      </c>
      <c r="D96" t="s">
        <v>22</v>
      </c>
      <c r="E96" t="s">
        <v>110</v>
      </c>
      <c r="F96" t="s">
        <v>111</v>
      </c>
      <c r="G96" t="s">
        <v>117</v>
      </c>
      <c r="H96" t="s">
        <v>30</v>
      </c>
      <c r="I96" t="s">
        <v>30</v>
      </c>
      <c r="J96" t="s">
        <v>128</v>
      </c>
      <c r="K96" t="s">
        <v>36</v>
      </c>
      <c r="L96" t="s">
        <v>37</v>
      </c>
      <c r="M96" t="s">
        <v>30</v>
      </c>
      <c r="N96" t="s">
        <v>113</v>
      </c>
      <c r="O96" t="s">
        <v>30</v>
      </c>
      <c r="P96" t="s">
        <v>30</v>
      </c>
      <c r="Q96" t="s">
        <v>26</v>
      </c>
      <c r="R96" t="s">
        <v>26</v>
      </c>
      <c r="S96" t="s">
        <v>30</v>
      </c>
      <c r="T96" t="s">
        <v>64</v>
      </c>
      <c r="U96" t="s">
        <v>129</v>
      </c>
    </row>
    <row r="97" spans="1:21" ht="12.75">
      <c r="A97" t="str">
        <f>HYPERLINK("http://www.onsemi.com/PowerSolutions/product.do?id=NCP1054P100","NCP1054P100")</f>
        <v>NCP1054P100</v>
      </c>
      <c r="B97" t="str">
        <f t="shared" si="1"/>
        <v>NCP1050/D (252.0kB)</v>
      </c>
      <c r="C97" t="s">
        <v>39</v>
      </c>
      <c r="D97" t="s">
        <v>22</v>
      </c>
      <c r="E97" t="s">
        <v>110</v>
      </c>
      <c r="F97" t="s">
        <v>111</v>
      </c>
      <c r="G97" t="s">
        <v>43</v>
      </c>
      <c r="H97" t="s">
        <v>30</v>
      </c>
      <c r="I97" t="s">
        <v>30</v>
      </c>
      <c r="J97" t="s">
        <v>128</v>
      </c>
      <c r="K97" t="s">
        <v>36</v>
      </c>
      <c r="L97" t="s">
        <v>130</v>
      </c>
      <c r="M97" t="s">
        <v>30</v>
      </c>
      <c r="N97" t="s">
        <v>113</v>
      </c>
      <c r="O97" t="s">
        <v>30</v>
      </c>
      <c r="P97" t="s">
        <v>30</v>
      </c>
      <c r="Q97" t="s">
        <v>26</v>
      </c>
      <c r="R97" t="s">
        <v>26</v>
      </c>
      <c r="S97" t="s">
        <v>30</v>
      </c>
      <c r="T97" t="s">
        <v>59</v>
      </c>
      <c r="U97" t="s">
        <v>38</v>
      </c>
    </row>
    <row r="98" spans="1:21" ht="12.75">
      <c r="A98" t="str">
        <f>HYPERLINK("http://www.onsemi.com/PowerSolutions/product.do?id=NCP1054P100G","NCP1054P100G")</f>
        <v>NCP1054P100G</v>
      </c>
      <c r="B98" t="str">
        <f t="shared" si="1"/>
        <v>NCP1050/D (252.0kB)</v>
      </c>
      <c r="C98" t="s">
        <v>21</v>
      </c>
      <c r="D98" t="s">
        <v>22</v>
      </c>
      <c r="E98" t="s">
        <v>110</v>
      </c>
      <c r="F98" t="s">
        <v>111</v>
      </c>
      <c r="G98" t="s">
        <v>43</v>
      </c>
      <c r="H98" t="s">
        <v>30</v>
      </c>
      <c r="I98" t="s">
        <v>30</v>
      </c>
      <c r="J98" t="s">
        <v>128</v>
      </c>
      <c r="K98" t="s">
        <v>36</v>
      </c>
      <c r="L98" t="s">
        <v>130</v>
      </c>
      <c r="M98" t="s">
        <v>30</v>
      </c>
      <c r="N98" t="s">
        <v>113</v>
      </c>
      <c r="O98" t="s">
        <v>30</v>
      </c>
      <c r="P98" t="s">
        <v>30</v>
      </c>
      <c r="Q98" t="s">
        <v>26</v>
      </c>
      <c r="R98" t="s">
        <v>26</v>
      </c>
      <c r="S98" t="s">
        <v>30</v>
      </c>
      <c r="T98" t="s">
        <v>59</v>
      </c>
      <c r="U98" t="s">
        <v>131</v>
      </c>
    </row>
    <row r="99" spans="1:21" ht="12.75">
      <c r="A99" t="str">
        <f>HYPERLINK("http://www.onsemi.com/PowerSolutions/product.do?id=NCP1054P136G","NCP1054P136G")</f>
        <v>NCP1054P136G</v>
      </c>
      <c r="B99" t="str">
        <f t="shared" si="1"/>
        <v>NCP1050/D (252.0kB)</v>
      </c>
      <c r="C99" t="s">
        <v>21</v>
      </c>
      <c r="D99" t="s">
        <v>22</v>
      </c>
      <c r="E99" t="s">
        <v>110</v>
      </c>
      <c r="F99" t="s">
        <v>111</v>
      </c>
      <c r="G99" t="s">
        <v>115</v>
      </c>
      <c r="H99" t="s">
        <v>30</v>
      </c>
      <c r="I99" t="s">
        <v>30</v>
      </c>
      <c r="J99" t="s">
        <v>128</v>
      </c>
      <c r="K99" t="s">
        <v>36</v>
      </c>
      <c r="L99" t="s">
        <v>130</v>
      </c>
      <c r="M99" t="s">
        <v>30</v>
      </c>
      <c r="N99" t="s">
        <v>113</v>
      </c>
      <c r="O99" t="s">
        <v>30</v>
      </c>
      <c r="P99" t="s">
        <v>30</v>
      </c>
      <c r="Q99" t="s">
        <v>26</v>
      </c>
      <c r="R99" t="s">
        <v>26</v>
      </c>
      <c r="S99" t="s">
        <v>30</v>
      </c>
      <c r="T99" t="s">
        <v>59</v>
      </c>
      <c r="U99" t="s">
        <v>38</v>
      </c>
    </row>
    <row r="100" spans="1:21" ht="12.75">
      <c r="A100" t="str">
        <f>HYPERLINK("http://www.onsemi.com/PowerSolutions/product.do?id=NCP1054P44G","NCP1054P44G")</f>
        <v>NCP1054P44G</v>
      </c>
      <c r="B100" t="str">
        <f t="shared" si="1"/>
        <v>NCP1050/D (252.0kB)</v>
      </c>
      <c r="C100" t="s">
        <v>21</v>
      </c>
      <c r="D100" t="s">
        <v>22</v>
      </c>
      <c r="E100" t="s">
        <v>110</v>
      </c>
      <c r="F100" t="s">
        <v>111</v>
      </c>
      <c r="G100" t="s">
        <v>117</v>
      </c>
      <c r="H100" t="s">
        <v>30</v>
      </c>
      <c r="I100" t="s">
        <v>30</v>
      </c>
      <c r="J100" t="s">
        <v>128</v>
      </c>
      <c r="K100" t="s">
        <v>36</v>
      </c>
      <c r="L100" t="s">
        <v>130</v>
      </c>
      <c r="M100" t="s">
        <v>30</v>
      </c>
      <c r="N100" t="s">
        <v>113</v>
      </c>
      <c r="O100" t="s">
        <v>30</v>
      </c>
      <c r="P100" t="s">
        <v>30</v>
      </c>
      <c r="Q100" t="s">
        <v>26</v>
      </c>
      <c r="R100" t="s">
        <v>26</v>
      </c>
      <c r="S100" t="s">
        <v>30</v>
      </c>
      <c r="T100" t="s">
        <v>59</v>
      </c>
      <c r="U100" t="s">
        <v>38</v>
      </c>
    </row>
    <row r="101" spans="1:21" ht="12.75">
      <c r="A101" t="str">
        <f>HYPERLINK("http://www.onsemi.com/PowerSolutions/product.do?id=NCP1054ST100T3G","NCP1054ST100T3G")</f>
        <v>NCP1054ST100T3G</v>
      </c>
      <c r="B101" t="str">
        <f t="shared" si="1"/>
        <v>NCP1050/D (252.0kB)</v>
      </c>
      <c r="C101" t="s">
        <v>21</v>
      </c>
      <c r="D101" t="s">
        <v>22</v>
      </c>
      <c r="E101" t="s">
        <v>110</v>
      </c>
      <c r="F101" t="s">
        <v>111</v>
      </c>
      <c r="G101" t="s">
        <v>43</v>
      </c>
      <c r="H101" t="s">
        <v>30</v>
      </c>
      <c r="I101" t="s">
        <v>30</v>
      </c>
      <c r="J101" t="s">
        <v>128</v>
      </c>
      <c r="K101" t="s">
        <v>36</v>
      </c>
      <c r="L101" t="s">
        <v>130</v>
      </c>
      <c r="M101" t="s">
        <v>30</v>
      </c>
      <c r="N101" t="s">
        <v>113</v>
      </c>
      <c r="O101" t="s">
        <v>30</v>
      </c>
      <c r="P101" t="s">
        <v>30</v>
      </c>
      <c r="Q101" t="s">
        <v>26</v>
      </c>
      <c r="R101" t="s">
        <v>26</v>
      </c>
      <c r="S101" t="s">
        <v>30</v>
      </c>
      <c r="T101" t="s">
        <v>64</v>
      </c>
      <c r="U101" t="s">
        <v>38</v>
      </c>
    </row>
    <row r="102" spans="1:21" ht="12.75">
      <c r="A102" t="str">
        <f>HYPERLINK("http://www.onsemi.com/PowerSolutions/product.do?id=NCP1054ST136T3G","NCP1054ST136T3G")</f>
        <v>NCP1054ST136T3G</v>
      </c>
      <c r="B102" t="str">
        <f t="shared" si="1"/>
        <v>NCP1050/D (252.0kB)</v>
      </c>
      <c r="C102" t="s">
        <v>21</v>
      </c>
      <c r="D102" t="s">
        <v>22</v>
      </c>
      <c r="E102" t="s">
        <v>110</v>
      </c>
      <c r="F102" t="s">
        <v>111</v>
      </c>
      <c r="G102" t="s">
        <v>115</v>
      </c>
      <c r="H102" t="s">
        <v>30</v>
      </c>
      <c r="I102" t="s">
        <v>30</v>
      </c>
      <c r="J102" t="s">
        <v>128</v>
      </c>
      <c r="K102" t="s">
        <v>36</v>
      </c>
      <c r="L102" t="s">
        <v>130</v>
      </c>
      <c r="M102" t="s">
        <v>30</v>
      </c>
      <c r="N102" t="s">
        <v>113</v>
      </c>
      <c r="O102" t="s">
        <v>30</v>
      </c>
      <c r="P102" t="s">
        <v>30</v>
      </c>
      <c r="Q102" t="s">
        <v>26</v>
      </c>
      <c r="R102" t="s">
        <v>26</v>
      </c>
      <c r="S102" t="s">
        <v>30</v>
      </c>
      <c r="T102" t="s">
        <v>64</v>
      </c>
      <c r="U102" t="s">
        <v>38</v>
      </c>
    </row>
    <row r="103" spans="1:21" ht="12.75">
      <c r="A103" t="str">
        <f>HYPERLINK("http://www.onsemi.com/PowerSolutions/product.do?id=NCP1054ST44T3G","NCP1054ST44T3G")</f>
        <v>NCP1054ST44T3G</v>
      </c>
      <c r="B103" t="str">
        <f t="shared" si="1"/>
        <v>NCP1050/D (252.0kB)</v>
      </c>
      <c r="C103" t="s">
        <v>21</v>
      </c>
      <c r="D103" t="s">
        <v>22</v>
      </c>
      <c r="E103" t="s">
        <v>110</v>
      </c>
      <c r="F103" t="s">
        <v>111</v>
      </c>
      <c r="G103" t="s">
        <v>117</v>
      </c>
      <c r="H103" t="s">
        <v>30</v>
      </c>
      <c r="I103" t="s">
        <v>30</v>
      </c>
      <c r="J103" t="s">
        <v>128</v>
      </c>
      <c r="K103" t="s">
        <v>36</v>
      </c>
      <c r="L103" t="s">
        <v>130</v>
      </c>
      <c r="M103" t="s">
        <v>30</v>
      </c>
      <c r="N103" t="s">
        <v>113</v>
      </c>
      <c r="O103" t="s">
        <v>30</v>
      </c>
      <c r="P103" t="s">
        <v>30</v>
      </c>
      <c r="Q103" t="s">
        <v>26</v>
      </c>
      <c r="R103" t="s">
        <v>26</v>
      </c>
      <c r="S103" t="s">
        <v>30</v>
      </c>
      <c r="T103" t="s">
        <v>64</v>
      </c>
      <c r="U103" t="s">
        <v>132</v>
      </c>
    </row>
    <row r="104" spans="1:21" ht="12.75">
      <c r="A104" t="str">
        <f>HYPERLINK("http://www.onsemi.com/PowerSolutions/product.do?id=NCP1055P100G","NCP1055P100G")</f>
        <v>NCP1055P100G</v>
      </c>
      <c r="B104" t="str">
        <f t="shared" si="1"/>
        <v>NCP1050/D (252.0kB)</v>
      </c>
      <c r="C104" t="s">
        <v>21</v>
      </c>
      <c r="D104" t="s">
        <v>22</v>
      </c>
      <c r="E104" t="s">
        <v>110</v>
      </c>
      <c r="F104" t="s">
        <v>111</v>
      </c>
      <c r="G104" t="s">
        <v>43</v>
      </c>
      <c r="H104" t="s">
        <v>30</v>
      </c>
      <c r="I104" t="s">
        <v>30</v>
      </c>
      <c r="J104" t="s">
        <v>128</v>
      </c>
      <c r="K104" t="s">
        <v>36</v>
      </c>
      <c r="L104" t="s">
        <v>133</v>
      </c>
      <c r="M104" t="s">
        <v>30</v>
      </c>
      <c r="N104" t="s">
        <v>113</v>
      </c>
      <c r="O104" t="s">
        <v>30</v>
      </c>
      <c r="P104" t="s">
        <v>30</v>
      </c>
      <c r="Q104" t="s">
        <v>26</v>
      </c>
      <c r="R104" t="s">
        <v>26</v>
      </c>
      <c r="S104" t="s">
        <v>30</v>
      </c>
      <c r="T104" t="s">
        <v>59</v>
      </c>
      <c r="U104" t="s">
        <v>38</v>
      </c>
    </row>
    <row r="105" spans="1:21" ht="12.75">
      <c r="A105" t="str">
        <f>HYPERLINK("http://www.onsemi.com/PowerSolutions/product.do?id=NCP1055P136G","NCP1055P136G")</f>
        <v>NCP1055P136G</v>
      </c>
      <c r="B105" t="str">
        <f t="shared" si="1"/>
        <v>NCP1050/D (252.0kB)</v>
      </c>
      <c r="C105" t="s">
        <v>21</v>
      </c>
      <c r="D105" t="s">
        <v>22</v>
      </c>
      <c r="E105" t="s">
        <v>110</v>
      </c>
      <c r="F105" t="s">
        <v>111</v>
      </c>
      <c r="G105" t="s">
        <v>134</v>
      </c>
      <c r="H105" t="s">
        <v>30</v>
      </c>
      <c r="I105" t="s">
        <v>30</v>
      </c>
      <c r="J105" t="s">
        <v>128</v>
      </c>
      <c r="K105" t="s">
        <v>36</v>
      </c>
      <c r="L105" t="s">
        <v>133</v>
      </c>
      <c r="M105" t="s">
        <v>30</v>
      </c>
      <c r="N105" t="s">
        <v>113</v>
      </c>
      <c r="O105" t="s">
        <v>30</v>
      </c>
      <c r="P105" t="s">
        <v>30</v>
      </c>
      <c r="Q105" t="s">
        <v>26</v>
      </c>
      <c r="R105" t="s">
        <v>26</v>
      </c>
      <c r="S105" t="s">
        <v>30</v>
      </c>
      <c r="T105" t="s">
        <v>59</v>
      </c>
      <c r="U105" t="s">
        <v>135</v>
      </c>
    </row>
    <row r="106" spans="1:21" ht="12.75">
      <c r="A106" t="str">
        <f>HYPERLINK("http://www.onsemi.com/PowerSolutions/product.do?id=NCP1055P44G","NCP1055P44G")</f>
        <v>NCP1055P44G</v>
      </c>
      <c r="B106" t="str">
        <f t="shared" si="1"/>
        <v>NCP1050/D (252.0kB)</v>
      </c>
      <c r="C106" t="s">
        <v>21</v>
      </c>
      <c r="D106" t="s">
        <v>22</v>
      </c>
      <c r="E106" t="s">
        <v>110</v>
      </c>
      <c r="F106" t="s">
        <v>111</v>
      </c>
      <c r="G106" t="s">
        <v>136</v>
      </c>
      <c r="H106" t="s">
        <v>30</v>
      </c>
      <c r="I106" t="s">
        <v>30</v>
      </c>
      <c r="J106" t="s">
        <v>128</v>
      </c>
      <c r="K106" t="s">
        <v>36</v>
      </c>
      <c r="L106" t="s">
        <v>133</v>
      </c>
      <c r="M106" t="s">
        <v>30</v>
      </c>
      <c r="N106" t="s">
        <v>113</v>
      </c>
      <c r="O106" t="s">
        <v>30</v>
      </c>
      <c r="P106" t="s">
        <v>30</v>
      </c>
      <c r="Q106" t="s">
        <v>26</v>
      </c>
      <c r="R106" t="s">
        <v>26</v>
      </c>
      <c r="S106" t="s">
        <v>30</v>
      </c>
      <c r="T106" t="s">
        <v>59</v>
      </c>
      <c r="U106" t="s">
        <v>137</v>
      </c>
    </row>
    <row r="107" spans="1:21" ht="12.75">
      <c r="A107" t="str">
        <f>HYPERLINK("http://www.onsemi.com/PowerSolutions/product.do?id=NCP1055ST100T3G","NCP1055ST100T3G")</f>
        <v>NCP1055ST100T3G</v>
      </c>
      <c r="B107" t="str">
        <f t="shared" si="1"/>
        <v>NCP1050/D (252.0kB)</v>
      </c>
      <c r="C107" t="s">
        <v>21</v>
      </c>
      <c r="D107" t="s">
        <v>22</v>
      </c>
      <c r="E107" t="s">
        <v>110</v>
      </c>
      <c r="F107" t="s">
        <v>111</v>
      </c>
      <c r="G107" t="s">
        <v>43</v>
      </c>
      <c r="H107" t="s">
        <v>30</v>
      </c>
      <c r="I107" t="s">
        <v>30</v>
      </c>
      <c r="J107" t="s">
        <v>128</v>
      </c>
      <c r="K107" t="s">
        <v>36</v>
      </c>
      <c r="L107" t="s">
        <v>133</v>
      </c>
      <c r="M107" t="s">
        <v>30</v>
      </c>
      <c r="N107" t="s">
        <v>113</v>
      </c>
      <c r="O107" t="s">
        <v>30</v>
      </c>
      <c r="P107" t="s">
        <v>30</v>
      </c>
      <c r="Q107" t="s">
        <v>26</v>
      </c>
      <c r="R107" t="s">
        <v>26</v>
      </c>
      <c r="S107" t="s">
        <v>30</v>
      </c>
      <c r="T107" t="s">
        <v>64</v>
      </c>
      <c r="U107" t="s">
        <v>38</v>
      </c>
    </row>
    <row r="108" spans="1:21" ht="12.75">
      <c r="A108" t="str">
        <f>HYPERLINK("http://www.onsemi.com/PowerSolutions/product.do?id=NCP1055ST136T3G","NCP1055ST136T3G")</f>
        <v>NCP1055ST136T3G</v>
      </c>
      <c r="B108" t="str">
        <f t="shared" si="1"/>
        <v>NCP1050/D (252.0kB)</v>
      </c>
      <c r="C108" t="s">
        <v>21</v>
      </c>
      <c r="D108" t="s">
        <v>22</v>
      </c>
      <c r="E108" t="s">
        <v>110</v>
      </c>
      <c r="F108" t="s">
        <v>111</v>
      </c>
      <c r="G108" t="s">
        <v>134</v>
      </c>
      <c r="H108" t="s">
        <v>30</v>
      </c>
      <c r="I108" t="s">
        <v>30</v>
      </c>
      <c r="J108" t="s">
        <v>128</v>
      </c>
      <c r="K108" t="s">
        <v>36</v>
      </c>
      <c r="L108" t="s">
        <v>133</v>
      </c>
      <c r="M108" t="s">
        <v>30</v>
      </c>
      <c r="N108" t="s">
        <v>113</v>
      </c>
      <c r="O108" t="s">
        <v>30</v>
      </c>
      <c r="P108" t="s">
        <v>30</v>
      </c>
      <c r="Q108" t="s">
        <v>26</v>
      </c>
      <c r="R108" t="s">
        <v>26</v>
      </c>
      <c r="S108" t="s">
        <v>30</v>
      </c>
      <c r="T108" t="s">
        <v>64</v>
      </c>
      <c r="U108" t="s">
        <v>138</v>
      </c>
    </row>
    <row r="109" spans="1:21" ht="12.75">
      <c r="A109" t="str">
        <f>HYPERLINK("http://www.onsemi.com/PowerSolutions/product.do?id=NCP1055ST44T3G","NCP1055ST44T3G")</f>
        <v>NCP1055ST44T3G</v>
      </c>
      <c r="B109" t="str">
        <f t="shared" si="1"/>
        <v>NCP1050/D (252.0kB)</v>
      </c>
      <c r="C109" t="s">
        <v>21</v>
      </c>
      <c r="D109" t="s">
        <v>22</v>
      </c>
      <c r="E109" t="s">
        <v>110</v>
      </c>
      <c r="F109" t="s">
        <v>111</v>
      </c>
      <c r="G109" t="s">
        <v>136</v>
      </c>
      <c r="H109" t="s">
        <v>30</v>
      </c>
      <c r="I109" t="s">
        <v>30</v>
      </c>
      <c r="J109" t="s">
        <v>128</v>
      </c>
      <c r="K109" t="s">
        <v>36</v>
      </c>
      <c r="L109" t="s">
        <v>133</v>
      </c>
      <c r="M109" t="s">
        <v>30</v>
      </c>
      <c r="N109" t="s">
        <v>113</v>
      </c>
      <c r="O109" t="s">
        <v>30</v>
      </c>
      <c r="P109" t="s">
        <v>30</v>
      </c>
      <c r="Q109" t="s">
        <v>26</v>
      </c>
      <c r="R109" t="s">
        <v>26</v>
      </c>
      <c r="S109" t="s">
        <v>30</v>
      </c>
      <c r="T109" t="s">
        <v>64</v>
      </c>
      <c r="U109" t="s">
        <v>139</v>
      </c>
    </row>
  </sheetData>
  <hyperlinks>
    <hyperlink ref="A2:B109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 安森美 离线稳压器</dc:title>
  <dc:subject>ON 安森美离线稳压器</dc:subject>
  <dc:creator>BDTIC 半导体事业部</dc:creator>
  <cp:keywords>离线稳压器</cp:keywords>
  <dc:description>http://www.BDTIC.com/ON</dc:description>
  <cp:lastModifiedBy>微软用户</cp:lastModifiedBy>
  <dcterms:modified xsi:type="dcterms:W3CDTF">2008-10-12T10:09:01Z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