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ndard and Fast Recovery R..." sheetId="1" r:id="rId1"/>
  </sheets>
  <definedNames/>
  <calcPr fullCalcOnLoad="1"/>
</workbook>
</file>

<file path=xl/sharedStrings.xml><?xml version="1.0" encoding="utf-8"?>
<sst xmlns="http://schemas.openxmlformats.org/spreadsheetml/2006/main" count="674" uniqueCount="86">
  <si>
    <t>Product</t>
  </si>
  <si>
    <t>Datasheet</t>
  </si>
  <si>
    <t>Pb-free</t>
  </si>
  <si>
    <t>Status</t>
  </si>
  <si>
    <t>Description</t>
  </si>
  <si>
    <t>Type</t>
  </si>
  <si>
    <t>IO(rec) Max (A)</t>
  </si>
  <si>
    <t>trr Max (ns)</t>
  </si>
  <si>
    <t>VRRM Max (V)</t>
  </si>
  <si>
    <t>VFM Max (V)</t>
  </si>
  <si>
    <t>IFSM Max (A)</t>
  </si>
  <si>
    <t>IR Max (mA)</t>
  </si>
  <si>
    <t>Package</t>
  </si>
  <si>
    <t>Price</t>
  </si>
  <si>
    <t>Y</t>
  </si>
  <si>
    <t>Active</t>
  </si>
  <si>
    <t>1 A, 50 V Standard Rectifier</t>
  </si>
  <si>
    <t>Standard Recovery</t>
  </si>
  <si>
    <t>1</t>
  </si>
  <si>
    <t/>
  </si>
  <si>
    <t>50</t>
  </si>
  <si>
    <t>1.1</t>
  </si>
  <si>
    <t>30</t>
  </si>
  <si>
    <t>0.01</t>
  </si>
  <si>
    <t>Axial Lead 5.20x2.70mm, 25.4x0.71mm  Pkg, Lead len/dia</t>
  </si>
  <si>
    <t>$0.0267</t>
  </si>
  <si>
    <t>1 A, 100 V Standard Rectifier</t>
  </si>
  <si>
    <t>100</t>
  </si>
  <si>
    <t>1 A, 200 V Standard Rectifier</t>
  </si>
  <si>
    <t>200</t>
  </si>
  <si>
    <t>1 A, 400 V Standard Rectifier</t>
  </si>
  <si>
    <t>400</t>
  </si>
  <si>
    <t>&lt;a href="/PowerSolutions/locateSalesSupport.do"&gt;Contact Sales Office&lt;/a&gt;</t>
  </si>
  <si>
    <t>&lt;span id="price_1N4004RLG"&gt;&lt;a href="javascript:getOnlinePrice('1N4004RLG');"&gt;Price&lt;/a&gt;&lt;/span&gt;</t>
  </si>
  <si>
    <t>1 A, 600 V Standard Rectifier</t>
  </si>
  <si>
    <t>600</t>
  </si>
  <si>
    <t>1 A, 800 V Standard Rectifier</t>
  </si>
  <si>
    <t>800</t>
  </si>
  <si>
    <t>1 A, 1000 V Standard Rectifier</t>
  </si>
  <si>
    <t>1000</t>
  </si>
  <si>
    <t>&lt;span id="price_1N4007RLG"&gt;&lt;a href="javascript:getOnlinePrice('1N4007RLG');"&gt;Price&lt;/a&gt;&lt;/span&gt;</t>
  </si>
  <si>
    <t>1 A, 50 V Fast-Recovery Rectifier</t>
  </si>
  <si>
    <t>Fast Recovery</t>
  </si>
  <si>
    <t>1.2</t>
  </si>
  <si>
    <t>0.005</t>
  </si>
  <si>
    <t>$0.0336</t>
  </si>
  <si>
    <t>1 A, 100 V Fast-Recovery Rectifier</t>
  </si>
  <si>
    <t>1 A, 200 V Fast-Recovery Rectifier</t>
  </si>
  <si>
    <t>1 A, 400 V Fast-Recovery Rectifier</t>
  </si>
  <si>
    <t>1 A, 600 V Fast-Recovery Rectifier</t>
  </si>
  <si>
    <t>&lt;span id="price_1N4937RLG"&gt;&lt;a href="javascript:getOnlinePrice('1N4937RLG');"&gt;Price&lt;/a&gt;&lt;/span&gt;</t>
  </si>
  <si>
    <t>3 A, 50 V Standard Recovery Rectifier</t>
  </si>
  <si>
    <t>3</t>
  </si>
  <si>
    <t>Axial Lead 9.50x5.30mm, 25.4x1.20mm  Pkg, Lead len/dia</t>
  </si>
  <si>
    <t>$0.0619</t>
  </si>
  <si>
    <t>3 A, 100 V Standard Recovery Rectifier</t>
  </si>
  <si>
    <t>3 A, 200 V Standard Recovery Rectifier</t>
  </si>
  <si>
    <t>3 A, 400 V Standard Recovery Rectifier</t>
  </si>
  <si>
    <t>&lt;span id="price_1N5404RLG"&gt;&lt;a href="javascript:getOnlinePrice('1N5404RLG');"&gt;Price&lt;/a&gt;&lt;/span&gt;</t>
  </si>
  <si>
    <t>3 A, 600 V Standard Recovery Rectifier</t>
  </si>
  <si>
    <t>&lt;span id="price_1N5406RLG"&gt;&lt;a href="javascript:getOnlinePrice('1N5406RLG');"&gt;Price&lt;/a&gt;&lt;/span&gt;</t>
  </si>
  <si>
    <t>3 A, 800 V Standard Recovery Rectifier</t>
  </si>
  <si>
    <t>3 A, 1000 V Standard Recovery Rectifier</t>
  </si>
  <si>
    <t>3 A, 100 V Fast Recovery Rectifier</t>
  </si>
  <si>
    <t>1.25</t>
  </si>
  <si>
    <t>$0.08</t>
  </si>
  <si>
    <t>3 A, 200 V Fast Recovery Rectifier</t>
  </si>
  <si>
    <t>Axial Lead 9.65x5.33mm, 25.4x1.22mm  Pkg, Lead len/dia</t>
  </si>
  <si>
    <t>&lt;span id="price_MR852G"&gt;&lt;a href="javascript:getOnlinePrice('MR852G');"&gt;Price&lt;/a&gt;&lt;/span&gt;</t>
  </si>
  <si>
    <t>3 A, 400 V Fast Recovery Rectifier</t>
  </si>
  <si>
    <t>3 A, 600 V Fast Recovery Rectifier</t>
  </si>
  <si>
    <t>1 A, 300 V Standard Recovery Rectifier</t>
  </si>
  <si>
    <t>300</t>
  </si>
  <si>
    <t>SMA</t>
  </si>
  <si>
    <t>&lt;span id="price_MRA4003T3G"&gt;&lt;a href="javascript:getOnlinePrice('MRA4003T3G');"&gt;Price&lt;/a&gt;&lt;/span&gt;</t>
  </si>
  <si>
    <t>1 A, 400 V Standard Recovery Rectifier</t>
  </si>
  <si>
    <t>$0.05</t>
  </si>
  <si>
    <t>1 A, 600 V Standard Recovery Rectifier</t>
  </si>
  <si>
    <t>1 A, 800 V Standard Recovery Rectifier</t>
  </si>
  <si>
    <t>1 A, 1000 V Standard Recovery Rectifier</t>
  </si>
  <si>
    <t>1.5 A, 400 V Standard Recovery Rectifier</t>
  </si>
  <si>
    <t>1.5</t>
  </si>
  <si>
    <t>1.04</t>
  </si>
  <si>
    <t>0.001</t>
  </si>
  <si>
    <t>SMB</t>
  </si>
  <si>
    <t>$0.13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</si>
</sst>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pane ySplit="1" topLeftCell="BM54" activePane="bottomLeft" state="frozen"/>
      <selection pane="topLeft" activeCell="A1" sqref="A1"/>
      <selection pane="bottomLeft" activeCell="A2" sqref="A2:B56"/>
    </sheetView>
  </sheetViews>
  <sheetFormatPr defaultColWidth="9.140625" defaultRowHeight="12.75"/>
  <cols>
    <col min="1" max="14" width="18.0039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t="str">
        <f>HYPERLINK("http://www.onsemi.com/PowerSolutions/product.do?id=1N4001G","1N4001G")</f>
        <v>1N4001G</v>
      </c>
      <c r="B2" t="str">
        <f aca="true" t="shared" si="0" ref="B2:B17">HYPERLINK("http://www.onsemi.com/pub/Collateral/1N4001-D.PDF","1N4001/D (44.0kB)")</f>
        <v>1N4001/D (44.0kB)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</row>
    <row r="3" spans="1:14" ht="12.75">
      <c r="A3" t="str">
        <f>HYPERLINK("http://www.onsemi.com/PowerSolutions/product.do?id=1N4001RLG","1N4001RLG")</f>
        <v>1N4001RLG</v>
      </c>
      <c r="B3" t="str">
        <f t="shared" si="0"/>
        <v>1N4001/D (44.0kB)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I3" t="s">
        <v>20</v>
      </c>
      <c r="J3" t="s">
        <v>21</v>
      </c>
      <c r="K3" t="s">
        <v>22</v>
      </c>
      <c r="L3" t="s">
        <v>23</v>
      </c>
      <c r="M3" t="s">
        <v>24</v>
      </c>
      <c r="N3" t="s">
        <v>25</v>
      </c>
    </row>
    <row r="4" spans="1:14" ht="12.75">
      <c r="A4" t="str">
        <f>HYPERLINK("http://www.onsemi.com/PowerSolutions/product.do?id=1N4002G","1N4002G")</f>
        <v>1N4002G</v>
      </c>
      <c r="B4" t="str">
        <f t="shared" si="0"/>
        <v>1N4001/D (44.0kB)</v>
      </c>
      <c r="C4" t="s">
        <v>14</v>
      </c>
      <c r="D4" t="s">
        <v>15</v>
      </c>
      <c r="E4" t="s">
        <v>26</v>
      </c>
      <c r="F4" t="s">
        <v>17</v>
      </c>
      <c r="G4" t="s">
        <v>18</v>
      </c>
      <c r="I4" t="s">
        <v>27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</row>
    <row r="5" spans="1:14" ht="12.75">
      <c r="A5" t="str">
        <f>HYPERLINK("http://www.onsemi.com/PowerSolutions/product.do?id=1N4002RLG","1N4002RLG")</f>
        <v>1N4002RLG</v>
      </c>
      <c r="B5" t="str">
        <f t="shared" si="0"/>
        <v>1N4001/D (44.0kB)</v>
      </c>
      <c r="C5" t="s">
        <v>14</v>
      </c>
      <c r="D5" t="s">
        <v>15</v>
      </c>
      <c r="E5" t="s">
        <v>26</v>
      </c>
      <c r="F5" t="s">
        <v>17</v>
      </c>
      <c r="G5" t="s">
        <v>18</v>
      </c>
      <c r="I5" t="s">
        <v>27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2.75">
      <c r="A6" t="str">
        <f>HYPERLINK("http://www.onsemi.com/PowerSolutions/product.do?id=1N4003G","1N4003G")</f>
        <v>1N4003G</v>
      </c>
      <c r="B6" t="str">
        <f t="shared" si="0"/>
        <v>1N4001/D (44.0kB)</v>
      </c>
      <c r="C6" t="s">
        <v>14</v>
      </c>
      <c r="D6" t="s">
        <v>15</v>
      </c>
      <c r="E6" t="s">
        <v>28</v>
      </c>
      <c r="F6" t="s">
        <v>17</v>
      </c>
      <c r="G6" t="s">
        <v>18</v>
      </c>
      <c r="I6" t="s">
        <v>29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</row>
    <row r="7" spans="1:14" ht="12.75">
      <c r="A7" t="str">
        <f>HYPERLINK("http://www.onsemi.com/PowerSolutions/product.do?id=1N4003RLG","1N4003RLG")</f>
        <v>1N4003RLG</v>
      </c>
      <c r="B7" t="str">
        <f t="shared" si="0"/>
        <v>1N4001/D (44.0kB)</v>
      </c>
      <c r="C7" t="s">
        <v>14</v>
      </c>
      <c r="D7" t="s">
        <v>15</v>
      </c>
      <c r="E7" t="s">
        <v>28</v>
      </c>
      <c r="F7" t="s">
        <v>17</v>
      </c>
      <c r="G7" t="s">
        <v>18</v>
      </c>
      <c r="I7" t="s">
        <v>29</v>
      </c>
      <c r="J7" t="s">
        <v>21</v>
      </c>
      <c r="K7" t="s">
        <v>22</v>
      </c>
      <c r="L7" t="s">
        <v>23</v>
      </c>
      <c r="M7" t="s">
        <v>24</v>
      </c>
      <c r="N7" t="s">
        <v>25</v>
      </c>
    </row>
    <row r="8" spans="1:14" ht="12.75">
      <c r="A8" t="str">
        <f>HYPERLINK("http://www.onsemi.com/PowerSolutions/product.do?id=1N4004G","1N4004G")</f>
        <v>1N4004G</v>
      </c>
      <c r="B8" t="str">
        <f t="shared" si="0"/>
        <v>1N4001/D (44.0kB)</v>
      </c>
      <c r="C8" t="s">
        <v>14</v>
      </c>
      <c r="D8" t="s">
        <v>15</v>
      </c>
      <c r="E8" t="s">
        <v>30</v>
      </c>
      <c r="F8" t="s">
        <v>17</v>
      </c>
      <c r="G8" t="s">
        <v>18</v>
      </c>
      <c r="I8" t="s">
        <v>31</v>
      </c>
      <c r="J8" t="s">
        <v>21</v>
      </c>
      <c r="K8" t="s">
        <v>22</v>
      </c>
      <c r="L8" t="s">
        <v>23</v>
      </c>
      <c r="M8" t="s">
        <v>24</v>
      </c>
      <c r="N8" t="s">
        <v>32</v>
      </c>
    </row>
    <row r="9" spans="1:14" ht="12.75">
      <c r="A9" t="str">
        <f>HYPERLINK("http://www.onsemi.com/PowerSolutions/product.do?id=1N4004RLG","1N4004RLG")</f>
        <v>1N4004RLG</v>
      </c>
      <c r="B9" t="str">
        <f t="shared" si="0"/>
        <v>1N4001/D (44.0kB)</v>
      </c>
      <c r="C9" t="s">
        <v>14</v>
      </c>
      <c r="D9" t="s">
        <v>15</v>
      </c>
      <c r="E9" t="s">
        <v>30</v>
      </c>
      <c r="F9" t="s">
        <v>17</v>
      </c>
      <c r="G9" t="s">
        <v>18</v>
      </c>
      <c r="I9" t="s">
        <v>31</v>
      </c>
      <c r="J9" t="s">
        <v>21</v>
      </c>
      <c r="K9" t="s">
        <v>22</v>
      </c>
      <c r="L9" t="s">
        <v>23</v>
      </c>
      <c r="M9" t="s">
        <v>24</v>
      </c>
      <c r="N9" t="s">
        <v>33</v>
      </c>
    </row>
    <row r="10" spans="1:14" ht="12.75">
      <c r="A10" t="str">
        <f>HYPERLINK("http://www.onsemi.com/PowerSolutions/product.do?id=1N4005G","1N4005G")</f>
        <v>1N4005G</v>
      </c>
      <c r="B10" t="str">
        <f t="shared" si="0"/>
        <v>1N4001/D (44.0kB)</v>
      </c>
      <c r="C10" t="s">
        <v>14</v>
      </c>
      <c r="D10" t="s">
        <v>15</v>
      </c>
      <c r="E10" t="s">
        <v>34</v>
      </c>
      <c r="F10" t="s">
        <v>17</v>
      </c>
      <c r="G10" t="s">
        <v>18</v>
      </c>
      <c r="I10" t="s">
        <v>35</v>
      </c>
      <c r="J10" t="s">
        <v>21</v>
      </c>
      <c r="K10" t="s">
        <v>22</v>
      </c>
      <c r="L10" t="s">
        <v>23</v>
      </c>
      <c r="M10" t="s">
        <v>24</v>
      </c>
      <c r="N10" t="s">
        <v>25</v>
      </c>
    </row>
    <row r="11" spans="1:14" ht="12.75">
      <c r="A11" t="str">
        <f>HYPERLINK("http://www.onsemi.com/PowerSolutions/product.do?id=1N4005RLG","1N4005RLG")</f>
        <v>1N4005RLG</v>
      </c>
      <c r="B11" t="str">
        <f t="shared" si="0"/>
        <v>1N4001/D (44.0kB)</v>
      </c>
      <c r="C11" t="s">
        <v>14</v>
      </c>
      <c r="D11" t="s">
        <v>15</v>
      </c>
      <c r="E11" t="s">
        <v>34</v>
      </c>
      <c r="F11" t="s">
        <v>17</v>
      </c>
      <c r="G11" t="s">
        <v>18</v>
      </c>
      <c r="I11" t="s">
        <v>35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</row>
    <row r="12" spans="1:14" ht="12.75">
      <c r="A12" t="str">
        <f>HYPERLINK("http://www.onsemi.com/PowerSolutions/product.do?id=1N4006FFG","1N4006FFG")</f>
        <v>1N4006FFG</v>
      </c>
      <c r="B12" t="str">
        <f t="shared" si="0"/>
        <v>1N4001/D (44.0kB)</v>
      </c>
      <c r="C12" t="s">
        <v>14</v>
      </c>
      <c r="D12" t="s">
        <v>15</v>
      </c>
      <c r="E12" t="s">
        <v>36</v>
      </c>
      <c r="F12" t="s">
        <v>17</v>
      </c>
      <c r="G12" t="s">
        <v>18</v>
      </c>
      <c r="I12" t="s">
        <v>37</v>
      </c>
      <c r="J12" t="s">
        <v>21</v>
      </c>
      <c r="K12" t="s">
        <v>22</v>
      </c>
      <c r="L12" t="s">
        <v>23</v>
      </c>
      <c r="M12" t="s">
        <v>24</v>
      </c>
      <c r="N12" t="s">
        <v>25</v>
      </c>
    </row>
    <row r="13" spans="1:14" ht="12.75">
      <c r="A13" t="str">
        <f>HYPERLINK("http://www.onsemi.com/PowerSolutions/product.do?id=1N4006G","1N4006G")</f>
        <v>1N4006G</v>
      </c>
      <c r="B13" t="str">
        <f t="shared" si="0"/>
        <v>1N4001/D (44.0kB)</v>
      </c>
      <c r="C13" t="s">
        <v>14</v>
      </c>
      <c r="D13" t="s">
        <v>15</v>
      </c>
      <c r="E13" t="s">
        <v>36</v>
      </c>
      <c r="F13" t="s">
        <v>17</v>
      </c>
      <c r="G13" t="s">
        <v>18</v>
      </c>
      <c r="I13" t="s">
        <v>37</v>
      </c>
      <c r="J13" t="s">
        <v>21</v>
      </c>
      <c r="K13" t="s">
        <v>22</v>
      </c>
      <c r="L13" t="s">
        <v>23</v>
      </c>
      <c r="M13" t="s">
        <v>24</v>
      </c>
      <c r="N13" t="s">
        <v>25</v>
      </c>
    </row>
    <row r="14" spans="1:14" ht="12.75">
      <c r="A14" t="str">
        <f>HYPERLINK("http://www.onsemi.com/PowerSolutions/product.do?id=1N4006RLG","1N4006RLG")</f>
        <v>1N4006RLG</v>
      </c>
      <c r="B14" t="str">
        <f t="shared" si="0"/>
        <v>1N4001/D (44.0kB)</v>
      </c>
      <c r="C14" t="s">
        <v>14</v>
      </c>
      <c r="D14" t="s">
        <v>15</v>
      </c>
      <c r="E14" t="s">
        <v>36</v>
      </c>
      <c r="F14" t="s">
        <v>17</v>
      </c>
      <c r="G14" t="s">
        <v>18</v>
      </c>
      <c r="I14" t="s">
        <v>37</v>
      </c>
      <c r="J14" t="s">
        <v>21</v>
      </c>
      <c r="K14" t="s">
        <v>22</v>
      </c>
      <c r="L14" t="s">
        <v>23</v>
      </c>
      <c r="M14" t="s">
        <v>24</v>
      </c>
      <c r="N14" t="s">
        <v>25</v>
      </c>
    </row>
    <row r="15" spans="1:14" ht="12.75">
      <c r="A15" t="str">
        <f>HYPERLINK("http://www.onsemi.com/PowerSolutions/product.do?id=1N4007FFG","1N4007FFG")</f>
        <v>1N4007FFG</v>
      </c>
      <c r="B15" t="str">
        <f t="shared" si="0"/>
        <v>1N4001/D (44.0kB)</v>
      </c>
      <c r="C15" t="s">
        <v>14</v>
      </c>
      <c r="D15" t="s">
        <v>15</v>
      </c>
      <c r="E15" t="s">
        <v>38</v>
      </c>
      <c r="F15" t="s">
        <v>17</v>
      </c>
      <c r="G15" t="s">
        <v>18</v>
      </c>
      <c r="I15" t="s">
        <v>39</v>
      </c>
      <c r="J15" t="s">
        <v>21</v>
      </c>
      <c r="K15" t="s">
        <v>22</v>
      </c>
      <c r="L15" t="s">
        <v>23</v>
      </c>
      <c r="M15" t="s">
        <v>24</v>
      </c>
      <c r="N15" t="s">
        <v>32</v>
      </c>
    </row>
    <row r="16" spans="1:14" ht="12.75">
      <c r="A16" t="str">
        <f>HYPERLINK("http://www.onsemi.com/PowerSolutions/product.do?id=1N4007G","1N4007G")</f>
        <v>1N4007G</v>
      </c>
      <c r="B16" t="str">
        <f t="shared" si="0"/>
        <v>1N4001/D (44.0kB)</v>
      </c>
      <c r="C16" t="s">
        <v>14</v>
      </c>
      <c r="D16" t="s">
        <v>15</v>
      </c>
      <c r="E16" t="s">
        <v>38</v>
      </c>
      <c r="F16" t="s">
        <v>17</v>
      </c>
      <c r="G16" t="s">
        <v>18</v>
      </c>
      <c r="I16" t="s">
        <v>39</v>
      </c>
      <c r="J16" t="s">
        <v>21</v>
      </c>
      <c r="K16" t="s">
        <v>22</v>
      </c>
      <c r="L16" t="s">
        <v>23</v>
      </c>
      <c r="M16" t="s">
        <v>24</v>
      </c>
      <c r="N16" t="s">
        <v>32</v>
      </c>
    </row>
    <row r="17" spans="1:14" ht="12.75">
      <c r="A17" t="str">
        <f>HYPERLINK("http://www.onsemi.com/PowerSolutions/product.do?id=1N4007RLG","1N4007RLG")</f>
        <v>1N4007RLG</v>
      </c>
      <c r="B17" t="str">
        <f t="shared" si="0"/>
        <v>1N4001/D (44.0kB)</v>
      </c>
      <c r="C17" t="s">
        <v>14</v>
      </c>
      <c r="D17" t="s">
        <v>15</v>
      </c>
      <c r="E17" t="s">
        <v>38</v>
      </c>
      <c r="F17" t="s">
        <v>17</v>
      </c>
      <c r="G17" t="s">
        <v>18</v>
      </c>
      <c r="I17" t="s">
        <v>39</v>
      </c>
      <c r="J17" t="s">
        <v>21</v>
      </c>
      <c r="K17" t="s">
        <v>22</v>
      </c>
      <c r="L17" t="s">
        <v>23</v>
      </c>
      <c r="M17" t="s">
        <v>24</v>
      </c>
      <c r="N17" t="s">
        <v>40</v>
      </c>
    </row>
    <row r="18" spans="1:14" ht="12.75">
      <c r="A18" t="str">
        <f>HYPERLINK("http://www.onsemi.com/PowerSolutions/product.do?id=1N4933G","1N4933G")</f>
        <v>1N4933G</v>
      </c>
      <c r="B18" t="str">
        <f aca="true" t="shared" si="1" ref="B18:B27">HYPERLINK("http://www.onsemi.com/pub/Collateral/1N4933-D.PDF","1N4933/D (43.0kB)")</f>
        <v>1N4933/D (43.0kB)</v>
      </c>
      <c r="C18" t="s">
        <v>14</v>
      </c>
      <c r="D18" t="s">
        <v>15</v>
      </c>
      <c r="E18" t="s">
        <v>41</v>
      </c>
      <c r="F18" t="s">
        <v>42</v>
      </c>
      <c r="G18" t="s">
        <v>18</v>
      </c>
      <c r="H18" t="s">
        <v>29</v>
      </c>
      <c r="I18" t="s">
        <v>20</v>
      </c>
      <c r="J18" t="s">
        <v>43</v>
      </c>
      <c r="K18" t="s">
        <v>22</v>
      </c>
      <c r="L18" t="s">
        <v>44</v>
      </c>
      <c r="M18" t="s">
        <v>24</v>
      </c>
      <c r="N18" t="s">
        <v>45</v>
      </c>
    </row>
    <row r="19" spans="1:14" ht="12.75">
      <c r="A19" t="str">
        <f>HYPERLINK("http://www.onsemi.com/PowerSolutions/product.do?id=1N4933RLG","1N4933RLG")</f>
        <v>1N4933RLG</v>
      </c>
      <c r="B19" t="str">
        <f t="shared" si="1"/>
        <v>1N4933/D (43.0kB)</v>
      </c>
      <c r="C19" t="s">
        <v>14</v>
      </c>
      <c r="D19" t="s">
        <v>15</v>
      </c>
      <c r="E19" t="s">
        <v>41</v>
      </c>
      <c r="F19" t="s">
        <v>42</v>
      </c>
      <c r="G19" t="s">
        <v>18</v>
      </c>
      <c r="H19" t="s">
        <v>29</v>
      </c>
      <c r="I19" t="s">
        <v>20</v>
      </c>
      <c r="J19" t="s">
        <v>43</v>
      </c>
      <c r="K19" t="s">
        <v>22</v>
      </c>
      <c r="L19" t="s">
        <v>44</v>
      </c>
      <c r="M19" t="s">
        <v>24</v>
      </c>
      <c r="N19" t="s">
        <v>45</v>
      </c>
    </row>
    <row r="20" spans="1:14" ht="12.75">
      <c r="A20" t="str">
        <f>HYPERLINK("http://www.onsemi.com/PowerSolutions/product.do?id=1N4934G","1N4934G")</f>
        <v>1N4934G</v>
      </c>
      <c r="B20" t="str">
        <f t="shared" si="1"/>
        <v>1N4933/D (43.0kB)</v>
      </c>
      <c r="C20" t="s">
        <v>14</v>
      </c>
      <c r="D20" t="s">
        <v>15</v>
      </c>
      <c r="E20" t="s">
        <v>46</v>
      </c>
      <c r="F20" t="s">
        <v>42</v>
      </c>
      <c r="G20" t="s">
        <v>18</v>
      </c>
      <c r="H20" t="s">
        <v>29</v>
      </c>
      <c r="I20" t="s">
        <v>27</v>
      </c>
      <c r="J20" t="s">
        <v>43</v>
      </c>
      <c r="K20" t="s">
        <v>22</v>
      </c>
      <c r="L20" t="s">
        <v>44</v>
      </c>
      <c r="M20" t="s">
        <v>24</v>
      </c>
      <c r="N20" t="s">
        <v>45</v>
      </c>
    </row>
    <row r="21" spans="1:14" ht="12.75">
      <c r="A21" t="str">
        <f>HYPERLINK("http://www.onsemi.com/PowerSolutions/product.do?id=1N4934RLG","1N4934RLG")</f>
        <v>1N4934RLG</v>
      </c>
      <c r="B21" t="str">
        <f t="shared" si="1"/>
        <v>1N4933/D (43.0kB)</v>
      </c>
      <c r="C21" t="s">
        <v>14</v>
      </c>
      <c r="D21" t="s">
        <v>15</v>
      </c>
      <c r="E21" t="s">
        <v>46</v>
      </c>
      <c r="F21" t="s">
        <v>42</v>
      </c>
      <c r="G21" t="s">
        <v>18</v>
      </c>
      <c r="H21" t="s">
        <v>29</v>
      </c>
      <c r="I21" t="s">
        <v>27</v>
      </c>
      <c r="J21" t="s">
        <v>43</v>
      </c>
      <c r="K21" t="s">
        <v>22</v>
      </c>
      <c r="L21" t="s">
        <v>44</v>
      </c>
      <c r="M21" t="s">
        <v>24</v>
      </c>
      <c r="N21" t="s">
        <v>45</v>
      </c>
    </row>
    <row r="22" spans="1:14" ht="12.75">
      <c r="A22" t="str">
        <f>HYPERLINK("http://www.onsemi.com/PowerSolutions/product.do?id=1N4935G","1N4935G")</f>
        <v>1N4935G</v>
      </c>
      <c r="B22" t="str">
        <f t="shared" si="1"/>
        <v>1N4933/D (43.0kB)</v>
      </c>
      <c r="C22" t="s">
        <v>14</v>
      </c>
      <c r="D22" t="s">
        <v>15</v>
      </c>
      <c r="E22" t="s">
        <v>47</v>
      </c>
      <c r="F22" t="s">
        <v>42</v>
      </c>
      <c r="G22" t="s">
        <v>18</v>
      </c>
      <c r="H22" t="s">
        <v>29</v>
      </c>
      <c r="I22" t="s">
        <v>29</v>
      </c>
      <c r="J22" t="s">
        <v>43</v>
      </c>
      <c r="K22" t="s">
        <v>22</v>
      </c>
      <c r="L22" t="s">
        <v>44</v>
      </c>
      <c r="M22" t="s">
        <v>24</v>
      </c>
      <c r="N22" t="s">
        <v>45</v>
      </c>
    </row>
    <row r="23" spans="1:14" ht="12.75">
      <c r="A23" t="str">
        <f>HYPERLINK("http://www.onsemi.com/PowerSolutions/product.do?id=1N4935RLG","1N4935RLG")</f>
        <v>1N4935RLG</v>
      </c>
      <c r="B23" t="str">
        <f t="shared" si="1"/>
        <v>1N4933/D (43.0kB)</v>
      </c>
      <c r="C23" t="s">
        <v>14</v>
      </c>
      <c r="D23" t="s">
        <v>15</v>
      </c>
      <c r="E23" t="s">
        <v>47</v>
      </c>
      <c r="F23" t="s">
        <v>42</v>
      </c>
      <c r="G23" t="s">
        <v>18</v>
      </c>
      <c r="H23" t="s">
        <v>29</v>
      </c>
      <c r="I23" t="s">
        <v>29</v>
      </c>
      <c r="J23" t="s">
        <v>43</v>
      </c>
      <c r="K23" t="s">
        <v>22</v>
      </c>
      <c r="L23" t="s">
        <v>44</v>
      </c>
      <c r="M23" t="s">
        <v>24</v>
      </c>
      <c r="N23" t="s">
        <v>45</v>
      </c>
    </row>
    <row r="24" spans="1:14" ht="12.75">
      <c r="A24" t="str">
        <f>HYPERLINK("http://www.onsemi.com/PowerSolutions/product.do?id=1N4936G","1N4936G")</f>
        <v>1N4936G</v>
      </c>
      <c r="B24" t="str">
        <f t="shared" si="1"/>
        <v>1N4933/D (43.0kB)</v>
      </c>
      <c r="C24" t="s">
        <v>14</v>
      </c>
      <c r="D24" t="s">
        <v>15</v>
      </c>
      <c r="E24" t="s">
        <v>48</v>
      </c>
      <c r="F24" t="s">
        <v>42</v>
      </c>
      <c r="G24" t="s">
        <v>18</v>
      </c>
      <c r="H24" t="s">
        <v>29</v>
      </c>
      <c r="I24" t="s">
        <v>31</v>
      </c>
      <c r="J24" t="s">
        <v>43</v>
      </c>
      <c r="K24" t="s">
        <v>22</v>
      </c>
      <c r="L24" t="s">
        <v>44</v>
      </c>
      <c r="M24" t="s">
        <v>24</v>
      </c>
      <c r="N24" t="s">
        <v>45</v>
      </c>
    </row>
    <row r="25" spans="1:14" ht="12.75">
      <c r="A25" t="str">
        <f>HYPERLINK("http://www.onsemi.com/PowerSolutions/product.do?id=1N4936RLG","1N4936RLG")</f>
        <v>1N4936RLG</v>
      </c>
      <c r="B25" t="str">
        <f t="shared" si="1"/>
        <v>1N4933/D (43.0kB)</v>
      </c>
      <c r="C25" t="s">
        <v>14</v>
      </c>
      <c r="D25" t="s">
        <v>15</v>
      </c>
      <c r="E25" t="s">
        <v>48</v>
      </c>
      <c r="F25" t="s">
        <v>42</v>
      </c>
      <c r="G25" t="s">
        <v>18</v>
      </c>
      <c r="H25" t="s">
        <v>29</v>
      </c>
      <c r="I25" t="s">
        <v>31</v>
      </c>
      <c r="J25" t="s">
        <v>43</v>
      </c>
      <c r="K25" t="s">
        <v>22</v>
      </c>
      <c r="L25" t="s">
        <v>44</v>
      </c>
      <c r="M25" t="s">
        <v>24</v>
      </c>
      <c r="N25" t="s">
        <v>45</v>
      </c>
    </row>
    <row r="26" spans="1:14" ht="12.75">
      <c r="A26" t="str">
        <f>HYPERLINK("http://www.onsemi.com/PowerSolutions/product.do?id=1N4937G","1N4937G")</f>
        <v>1N4937G</v>
      </c>
      <c r="B26" t="str">
        <f t="shared" si="1"/>
        <v>1N4933/D (43.0kB)</v>
      </c>
      <c r="C26" t="s">
        <v>14</v>
      </c>
      <c r="D26" t="s">
        <v>15</v>
      </c>
      <c r="E26" t="s">
        <v>49</v>
      </c>
      <c r="F26" t="s">
        <v>42</v>
      </c>
      <c r="G26" t="s">
        <v>18</v>
      </c>
      <c r="H26" t="s">
        <v>29</v>
      </c>
      <c r="I26" t="s">
        <v>35</v>
      </c>
      <c r="J26" t="s">
        <v>43</v>
      </c>
      <c r="K26" t="s">
        <v>22</v>
      </c>
      <c r="L26" t="s">
        <v>44</v>
      </c>
      <c r="M26" t="s">
        <v>24</v>
      </c>
      <c r="N26" t="s">
        <v>32</v>
      </c>
    </row>
    <row r="27" spans="1:14" ht="12.75">
      <c r="A27" t="str">
        <f>HYPERLINK("http://www.onsemi.com/PowerSolutions/product.do?id=1N4937RLG","1N4937RLG")</f>
        <v>1N4937RLG</v>
      </c>
      <c r="B27" t="str">
        <f t="shared" si="1"/>
        <v>1N4933/D (43.0kB)</v>
      </c>
      <c r="C27" t="s">
        <v>14</v>
      </c>
      <c r="D27" t="s">
        <v>15</v>
      </c>
      <c r="E27" t="s">
        <v>49</v>
      </c>
      <c r="F27" t="s">
        <v>42</v>
      </c>
      <c r="G27" t="s">
        <v>18</v>
      </c>
      <c r="H27" t="s">
        <v>29</v>
      </c>
      <c r="I27" t="s">
        <v>35</v>
      </c>
      <c r="J27" t="s">
        <v>43</v>
      </c>
      <c r="K27" t="s">
        <v>22</v>
      </c>
      <c r="L27" t="s">
        <v>44</v>
      </c>
      <c r="M27" t="s">
        <v>24</v>
      </c>
      <c r="N27" t="s">
        <v>50</v>
      </c>
    </row>
    <row r="28" spans="1:14" ht="12.75">
      <c r="A28" t="str">
        <f>HYPERLINK("http://www.onsemi.com/PowerSolutions/product.do?id=1N5400G","1N5400G")</f>
        <v>1N5400G</v>
      </c>
      <c r="B28" t="str">
        <f aca="true" t="shared" si="2" ref="B28:B41">HYPERLINK("http://www.onsemi.com/pub/Collateral/1N5400-D.PDF","1N5400/D (115.0kB)")</f>
        <v>1N5400/D (115.0kB)</v>
      </c>
      <c r="C28" t="s">
        <v>14</v>
      </c>
      <c r="D28" t="s">
        <v>15</v>
      </c>
      <c r="E28" t="s">
        <v>51</v>
      </c>
      <c r="F28" t="s">
        <v>17</v>
      </c>
      <c r="G28" t="s">
        <v>52</v>
      </c>
      <c r="I28" t="s">
        <v>20</v>
      </c>
      <c r="J28" t="s">
        <v>18</v>
      </c>
      <c r="K28" t="s">
        <v>29</v>
      </c>
      <c r="L28" t="s">
        <v>23</v>
      </c>
      <c r="M28" t="s">
        <v>53</v>
      </c>
      <c r="N28" t="s">
        <v>54</v>
      </c>
    </row>
    <row r="29" spans="1:14" ht="12.75">
      <c r="A29" t="str">
        <f>HYPERLINK("http://www.onsemi.com/PowerSolutions/product.do?id=1N5400RLG","1N5400RLG")</f>
        <v>1N5400RLG</v>
      </c>
      <c r="B29" t="str">
        <f t="shared" si="2"/>
        <v>1N5400/D (115.0kB)</v>
      </c>
      <c r="C29" t="s">
        <v>14</v>
      </c>
      <c r="D29" t="s">
        <v>15</v>
      </c>
      <c r="E29" t="s">
        <v>51</v>
      </c>
      <c r="F29" t="s">
        <v>17</v>
      </c>
      <c r="G29" t="s">
        <v>52</v>
      </c>
      <c r="I29" t="s">
        <v>20</v>
      </c>
      <c r="J29" t="s">
        <v>18</v>
      </c>
      <c r="K29" t="s">
        <v>29</v>
      </c>
      <c r="L29" t="s">
        <v>23</v>
      </c>
      <c r="M29" t="s">
        <v>53</v>
      </c>
      <c r="N29" t="s">
        <v>54</v>
      </c>
    </row>
    <row r="30" spans="1:14" ht="12.75">
      <c r="A30" t="str">
        <f>HYPERLINK("http://www.onsemi.com/PowerSolutions/product.do?id=1N5401G","1N5401G")</f>
        <v>1N5401G</v>
      </c>
      <c r="B30" t="str">
        <f t="shared" si="2"/>
        <v>1N5400/D (115.0kB)</v>
      </c>
      <c r="C30" t="s">
        <v>14</v>
      </c>
      <c r="D30" t="s">
        <v>15</v>
      </c>
      <c r="E30" t="s">
        <v>55</v>
      </c>
      <c r="F30" t="s">
        <v>17</v>
      </c>
      <c r="G30" t="s">
        <v>52</v>
      </c>
      <c r="I30" t="s">
        <v>27</v>
      </c>
      <c r="J30" t="s">
        <v>18</v>
      </c>
      <c r="K30" t="s">
        <v>29</v>
      </c>
      <c r="L30" t="s">
        <v>23</v>
      </c>
      <c r="M30" t="s">
        <v>53</v>
      </c>
      <c r="N30" t="s">
        <v>54</v>
      </c>
    </row>
    <row r="31" spans="1:14" ht="12.75">
      <c r="A31" t="str">
        <f>HYPERLINK("http://www.onsemi.com/PowerSolutions/product.do?id=1N5401RLG","1N5401RLG")</f>
        <v>1N5401RLG</v>
      </c>
      <c r="B31" t="str">
        <f t="shared" si="2"/>
        <v>1N5400/D (115.0kB)</v>
      </c>
      <c r="C31" t="s">
        <v>14</v>
      </c>
      <c r="D31" t="s">
        <v>15</v>
      </c>
      <c r="E31" t="s">
        <v>55</v>
      </c>
      <c r="F31" t="s">
        <v>17</v>
      </c>
      <c r="G31" t="s">
        <v>52</v>
      </c>
      <c r="I31" t="s">
        <v>27</v>
      </c>
      <c r="J31" t="s">
        <v>18</v>
      </c>
      <c r="K31" t="s">
        <v>29</v>
      </c>
      <c r="L31" t="s">
        <v>23</v>
      </c>
      <c r="M31" t="s">
        <v>53</v>
      </c>
      <c r="N31" t="s">
        <v>54</v>
      </c>
    </row>
    <row r="32" spans="1:14" ht="12.75">
      <c r="A32" t="str">
        <f>HYPERLINK("http://www.onsemi.com/PowerSolutions/product.do?id=1N5402G","1N5402G")</f>
        <v>1N5402G</v>
      </c>
      <c r="B32" t="str">
        <f t="shared" si="2"/>
        <v>1N5400/D (115.0kB)</v>
      </c>
      <c r="C32" t="s">
        <v>14</v>
      </c>
      <c r="D32" t="s">
        <v>15</v>
      </c>
      <c r="E32" t="s">
        <v>56</v>
      </c>
      <c r="F32" t="s">
        <v>17</v>
      </c>
      <c r="G32" t="s">
        <v>52</v>
      </c>
      <c r="I32" t="s">
        <v>29</v>
      </c>
      <c r="J32" t="s">
        <v>18</v>
      </c>
      <c r="K32" t="s">
        <v>29</v>
      </c>
      <c r="L32" t="s">
        <v>23</v>
      </c>
      <c r="M32" t="s">
        <v>53</v>
      </c>
      <c r="N32" t="s">
        <v>54</v>
      </c>
    </row>
    <row r="33" spans="1:14" ht="12.75">
      <c r="A33" t="str">
        <f>HYPERLINK("http://www.onsemi.com/PowerSolutions/product.do?id=1N5402RLG","1N5402RLG")</f>
        <v>1N5402RLG</v>
      </c>
      <c r="B33" t="str">
        <f t="shared" si="2"/>
        <v>1N5400/D (115.0kB)</v>
      </c>
      <c r="C33" t="s">
        <v>14</v>
      </c>
      <c r="D33" t="s">
        <v>15</v>
      </c>
      <c r="E33" t="s">
        <v>56</v>
      </c>
      <c r="F33" t="s">
        <v>17</v>
      </c>
      <c r="G33" t="s">
        <v>52</v>
      </c>
      <c r="I33" t="s">
        <v>29</v>
      </c>
      <c r="J33" t="s">
        <v>18</v>
      </c>
      <c r="K33" t="s">
        <v>29</v>
      </c>
      <c r="L33" t="s">
        <v>23</v>
      </c>
      <c r="M33" t="s">
        <v>53</v>
      </c>
      <c r="N33" t="s">
        <v>54</v>
      </c>
    </row>
    <row r="34" spans="1:14" ht="12.75">
      <c r="A34" t="str">
        <f>HYPERLINK("http://www.onsemi.com/PowerSolutions/product.do?id=1N5404G","1N5404G")</f>
        <v>1N5404G</v>
      </c>
      <c r="B34" t="str">
        <f t="shared" si="2"/>
        <v>1N5400/D (115.0kB)</v>
      </c>
      <c r="C34" t="s">
        <v>14</v>
      </c>
      <c r="D34" t="s">
        <v>15</v>
      </c>
      <c r="E34" t="s">
        <v>57</v>
      </c>
      <c r="F34" t="s">
        <v>17</v>
      </c>
      <c r="G34" t="s">
        <v>52</v>
      </c>
      <c r="I34" t="s">
        <v>31</v>
      </c>
      <c r="J34" t="s">
        <v>18</v>
      </c>
      <c r="K34" t="s">
        <v>29</v>
      </c>
      <c r="L34" t="s">
        <v>23</v>
      </c>
      <c r="M34" t="s">
        <v>53</v>
      </c>
      <c r="N34" t="s">
        <v>32</v>
      </c>
    </row>
    <row r="35" spans="1:14" ht="12.75">
      <c r="A35" t="str">
        <f>HYPERLINK("http://www.onsemi.com/PowerSolutions/product.do?id=1N5404RLG","1N5404RLG")</f>
        <v>1N5404RLG</v>
      </c>
      <c r="B35" t="str">
        <f t="shared" si="2"/>
        <v>1N5400/D (115.0kB)</v>
      </c>
      <c r="C35" t="s">
        <v>14</v>
      </c>
      <c r="D35" t="s">
        <v>15</v>
      </c>
      <c r="E35" t="s">
        <v>57</v>
      </c>
      <c r="F35" t="s">
        <v>17</v>
      </c>
      <c r="G35" t="s">
        <v>52</v>
      </c>
      <c r="I35" t="s">
        <v>31</v>
      </c>
      <c r="J35" t="s">
        <v>18</v>
      </c>
      <c r="K35" t="s">
        <v>29</v>
      </c>
      <c r="L35" t="s">
        <v>23</v>
      </c>
      <c r="M35" t="s">
        <v>53</v>
      </c>
      <c r="N35" t="s">
        <v>58</v>
      </c>
    </row>
    <row r="36" spans="1:14" ht="12.75">
      <c r="A36" t="str">
        <f>HYPERLINK("http://www.onsemi.com/PowerSolutions/product.do?id=1N5406G","1N5406G")</f>
        <v>1N5406G</v>
      </c>
      <c r="B36" t="str">
        <f t="shared" si="2"/>
        <v>1N5400/D (115.0kB)</v>
      </c>
      <c r="C36" t="s">
        <v>14</v>
      </c>
      <c r="D36" t="s">
        <v>15</v>
      </c>
      <c r="E36" t="s">
        <v>59</v>
      </c>
      <c r="F36" t="s">
        <v>17</v>
      </c>
      <c r="G36" t="s">
        <v>52</v>
      </c>
      <c r="I36" t="s">
        <v>35</v>
      </c>
      <c r="J36" t="s">
        <v>18</v>
      </c>
      <c r="K36" t="s">
        <v>29</v>
      </c>
      <c r="L36" t="s">
        <v>23</v>
      </c>
      <c r="M36" t="s">
        <v>53</v>
      </c>
      <c r="N36" t="s">
        <v>32</v>
      </c>
    </row>
    <row r="37" spans="1:14" ht="12.75">
      <c r="A37" t="str">
        <f>HYPERLINK("http://www.onsemi.com/PowerSolutions/product.do?id=1N5406RLG","1N5406RLG")</f>
        <v>1N5406RLG</v>
      </c>
      <c r="B37" t="str">
        <f t="shared" si="2"/>
        <v>1N5400/D (115.0kB)</v>
      </c>
      <c r="C37" t="s">
        <v>14</v>
      </c>
      <c r="D37" t="s">
        <v>15</v>
      </c>
      <c r="E37" t="s">
        <v>59</v>
      </c>
      <c r="F37" t="s">
        <v>17</v>
      </c>
      <c r="G37" t="s">
        <v>52</v>
      </c>
      <c r="I37" t="s">
        <v>35</v>
      </c>
      <c r="J37" t="s">
        <v>18</v>
      </c>
      <c r="K37" t="s">
        <v>29</v>
      </c>
      <c r="L37" t="s">
        <v>23</v>
      </c>
      <c r="M37" t="s">
        <v>53</v>
      </c>
      <c r="N37" t="s">
        <v>60</v>
      </c>
    </row>
    <row r="38" spans="1:14" ht="12.75">
      <c r="A38" t="str">
        <f>HYPERLINK("http://www.onsemi.com/PowerSolutions/product.do?id=1N5407G","1N5407G")</f>
        <v>1N5407G</v>
      </c>
      <c r="B38" t="str">
        <f t="shared" si="2"/>
        <v>1N5400/D (115.0kB)</v>
      </c>
      <c r="C38" t="s">
        <v>14</v>
      </c>
      <c r="D38" t="s">
        <v>15</v>
      </c>
      <c r="E38" t="s">
        <v>61</v>
      </c>
      <c r="F38" t="s">
        <v>17</v>
      </c>
      <c r="G38" t="s">
        <v>52</v>
      </c>
      <c r="I38" t="s">
        <v>37</v>
      </c>
      <c r="J38" t="s">
        <v>18</v>
      </c>
      <c r="K38" t="s">
        <v>29</v>
      </c>
      <c r="L38" t="s">
        <v>23</v>
      </c>
      <c r="M38" t="s">
        <v>53</v>
      </c>
      <c r="N38" t="s">
        <v>54</v>
      </c>
    </row>
    <row r="39" spans="1:14" ht="12.75">
      <c r="A39" t="str">
        <f>HYPERLINK("http://www.onsemi.com/PowerSolutions/product.do?id=1N5407RLG","1N5407RLG")</f>
        <v>1N5407RLG</v>
      </c>
      <c r="B39" t="str">
        <f t="shared" si="2"/>
        <v>1N5400/D (115.0kB)</v>
      </c>
      <c r="C39" t="s">
        <v>14</v>
      </c>
      <c r="D39" t="s">
        <v>15</v>
      </c>
      <c r="E39" t="s">
        <v>61</v>
      </c>
      <c r="F39" t="s">
        <v>17</v>
      </c>
      <c r="G39" t="s">
        <v>52</v>
      </c>
      <c r="I39" t="s">
        <v>37</v>
      </c>
      <c r="J39" t="s">
        <v>18</v>
      </c>
      <c r="K39" t="s">
        <v>29</v>
      </c>
      <c r="L39" t="s">
        <v>23</v>
      </c>
      <c r="M39" t="s">
        <v>53</v>
      </c>
      <c r="N39" t="s">
        <v>54</v>
      </c>
    </row>
    <row r="40" spans="1:14" ht="12.75">
      <c r="A40" t="str">
        <f>HYPERLINK("http://www.onsemi.com/PowerSolutions/product.do?id=1N5408G","1N5408G")</f>
        <v>1N5408G</v>
      </c>
      <c r="B40" t="str">
        <f t="shared" si="2"/>
        <v>1N5400/D (115.0kB)</v>
      </c>
      <c r="C40" t="s">
        <v>14</v>
      </c>
      <c r="D40" t="s">
        <v>15</v>
      </c>
      <c r="E40" t="s">
        <v>62</v>
      </c>
      <c r="F40" t="s">
        <v>17</v>
      </c>
      <c r="G40" t="s">
        <v>52</v>
      </c>
      <c r="I40" t="s">
        <v>39</v>
      </c>
      <c r="J40" t="s">
        <v>18</v>
      </c>
      <c r="K40" t="s">
        <v>29</v>
      </c>
      <c r="L40" t="s">
        <v>23</v>
      </c>
      <c r="M40" t="s">
        <v>53</v>
      </c>
      <c r="N40" t="s">
        <v>54</v>
      </c>
    </row>
    <row r="41" spans="1:14" ht="12.75">
      <c r="A41" t="str">
        <f>HYPERLINK("http://www.onsemi.com/PowerSolutions/product.do?id=1N5408RLG","1N5408RLG")</f>
        <v>1N5408RLG</v>
      </c>
      <c r="B41" t="str">
        <f t="shared" si="2"/>
        <v>1N5400/D (115.0kB)</v>
      </c>
      <c r="C41" t="s">
        <v>14</v>
      </c>
      <c r="D41" t="s">
        <v>15</v>
      </c>
      <c r="E41" t="s">
        <v>62</v>
      </c>
      <c r="F41" t="s">
        <v>17</v>
      </c>
      <c r="G41" t="s">
        <v>52</v>
      </c>
      <c r="I41" t="s">
        <v>39</v>
      </c>
      <c r="J41" t="s">
        <v>18</v>
      </c>
      <c r="K41" t="s">
        <v>29</v>
      </c>
      <c r="L41" t="s">
        <v>23</v>
      </c>
      <c r="M41" t="s">
        <v>53</v>
      </c>
      <c r="N41" t="s">
        <v>54</v>
      </c>
    </row>
    <row r="42" spans="1:14" ht="12.75">
      <c r="A42" t="str">
        <f>HYPERLINK("http://www.onsemi.com/PowerSolutions/product.do?id=MR851G","MR851G")</f>
        <v>MR851G</v>
      </c>
      <c r="B42" t="str">
        <f aca="true" t="shared" si="3" ref="B42:B49">HYPERLINK("http://www.onsemi.com/pub/Collateral/MR850-D.PDF","MR850/D (43.0kB)")</f>
        <v>MR850/D (43.0kB)</v>
      </c>
      <c r="C42" t="s">
        <v>14</v>
      </c>
      <c r="D42" t="s">
        <v>15</v>
      </c>
      <c r="E42" t="s">
        <v>63</v>
      </c>
      <c r="F42" t="s">
        <v>42</v>
      </c>
      <c r="G42" t="s">
        <v>52</v>
      </c>
      <c r="H42" t="s">
        <v>29</v>
      </c>
      <c r="J42" t="s">
        <v>64</v>
      </c>
      <c r="K42" t="s">
        <v>27</v>
      </c>
      <c r="L42" t="s">
        <v>23</v>
      </c>
      <c r="M42" t="s">
        <v>53</v>
      </c>
      <c r="N42" t="s">
        <v>65</v>
      </c>
    </row>
    <row r="43" spans="1:14" ht="12.75">
      <c r="A43" t="str">
        <f>HYPERLINK("http://www.onsemi.com/PowerSolutions/product.do?id=MR851RLG","MR851RLG")</f>
        <v>MR851RLG</v>
      </c>
      <c r="B43" t="str">
        <f t="shared" si="3"/>
        <v>MR850/D (43.0kB)</v>
      </c>
      <c r="C43" t="s">
        <v>14</v>
      </c>
      <c r="D43" t="s">
        <v>15</v>
      </c>
      <c r="E43" t="s">
        <v>63</v>
      </c>
      <c r="F43" t="s">
        <v>42</v>
      </c>
      <c r="G43" t="s">
        <v>52</v>
      </c>
      <c r="H43" t="s">
        <v>29</v>
      </c>
      <c r="I43" t="s">
        <v>27</v>
      </c>
      <c r="J43" t="s">
        <v>64</v>
      </c>
      <c r="K43" t="s">
        <v>27</v>
      </c>
      <c r="L43" t="s">
        <v>23</v>
      </c>
      <c r="M43" t="s">
        <v>53</v>
      </c>
      <c r="N43" t="s">
        <v>65</v>
      </c>
    </row>
    <row r="44" spans="1:14" ht="12.75">
      <c r="A44" t="str">
        <f>HYPERLINK("http://www.onsemi.com/PowerSolutions/product.do?id=MR852G","MR852G")</f>
        <v>MR852G</v>
      </c>
      <c r="B44" t="str">
        <f t="shared" si="3"/>
        <v>MR850/D (43.0kB)</v>
      </c>
      <c r="C44" t="s">
        <v>14</v>
      </c>
      <c r="D44" t="s">
        <v>15</v>
      </c>
      <c r="E44" t="s">
        <v>66</v>
      </c>
      <c r="F44" t="s">
        <v>42</v>
      </c>
      <c r="G44" t="s">
        <v>52</v>
      </c>
      <c r="H44" t="s">
        <v>29</v>
      </c>
      <c r="I44" t="s">
        <v>29</v>
      </c>
      <c r="J44" t="s">
        <v>64</v>
      </c>
      <c r="K44" t="s">
        <v>27</v>
      </c>
      <c r="L44" t="s">
        <v>23</v>
      </c>
      <c r="M44" t="s">
        <v>67</v>
      </c>
      <c r="N44" t="s">
        <v>68</v>
      </c>
    </row>
    <row r="45" spans="1:14" ht="12.75">
      <c r="A45" t="str">
        <f>HYPERLINK("http://www.onsemi.com/PowerSolutions/product.do?id=MR852RLG","MR852RLG")</f>
        <v>MR852RLG</v>
      </c>
      <c r="B45" t="str">
        <f t="shared" si="3"/>
        <v>MR850/D (43.0kB)</v>
      </c>
      <c r="C45" t="s">
        <v>14</v>
      </c>
      <c r="D45" t="s">
        <v>15</v>
      </c>
      <c r="E45" t="s">
        <v>66</v>
      </c>
      <c r="F45" t="s">
        <v>42</v>
      </c>
      <c r="G45" t="s">
        <v>52</v>
      </c>
      <c r="H45" t="s">
        <v>29</v>
      </c>
      <c r="I45" t="s">
        <v>29</v>
      </c>
      <c r="J45" t="s">
        <v>64</v>
      </c>
      <c r="K45" t="s">
        <v>27</v>
      </c>
      <c r="L45" t="s">
        <v>23</v>
      </c>
      <c r="M45" t="s">
        <v>67</v>
      </c>
      <c r="N45" t="s">
        <v>32</v>
      </c>
    </row>
    <row r="46" spans="1:14" ht="12.75">
      <c r="A46" t="str">
        <f>HYPERLINK("http://www.onsemi.com/PowerSolutions/product.do?id=MR854G","MR854G")</f>
        <v>MR854G</v>
      </c>
      <c r="B46" t="str">
        <f t="shared" si="3"/>
        <v>MR850/D (43.0kB)</v>
      </c>
      <c r="C46" t="s">
        <v>14</v>
      </c>
      <c r="D46" t="s">
        <v>15</v>
      </c>
      <c r="E46" t="s">
        <v>69</v>
      </c>
      <c r="F46" t="s">
        <v>42</v>
      </c>
      <c r="G46" t="s">
        <v>52</v>
      </c>
      <c r="H46" t="s">
        <v>29</v>
      </c>
      <c r="I46" t="s">
        <v>31</v>
      </c>
      <c r="J46" t="s">
        <v>64</v>
      </c>
      <c r="K46" t="s">
        <v>27</v>
      </c>
      <c r="L46" t="s">
        <v>23</v>
      </c>
      <c r="M46" t="s">
        <v>67</v>
      </c>
      <c r="N46" t="s">
        <v>65</v>
      </c>
    </row>
    <row r="47" spans="1:14" ht="12.75">
      <c r="A47" t="str">
        <f>HYPERLINK("http://www.onsemi.com/PowerSolutions/product.do?id=MR854RLG","MR854RLG")</f>
        <v>MR854RLG</v>
      </c>
      <c r="B47" t="str">
        <f t="shared" si="3"/>
        <v>MR850/D (43.0kB)</v>
      </c>
      <c r="C47" t="s">
        <v>14</v>
      </c>
      <c r="D47" t="s">
        <v>15</v>
      </c>
      <c r="E47" t="s">
        <v>69</v>
      </c>
      <c r="F47" t="s">
        <v>42</v>
      </c>
      <c r="G47" t="s">
        <v>52</v>
      </c>
      <c r="H47" t="s">
        <v>29</v>
      </c>
      <c r="I47" t="s">
        <v>31</v>
      </c>
      <c r="J47" t="s">
        <v>64</v>
      </c>
      <c r="K47" t="s">
        <v>27</v>
      </c>
      <c r="L47" t="s">
        <v>23</v>
      </c>
      <c r="M47" t="s">
        <v>67</v>
      </c>
      <c r="N47" t="s">
        <v>65</v>
      </c>
    </row>
    <row r="48" spans="1:14" ht="12.75">
      <c r="A48" t="str">
        <f>HYPERLINK("http://www.onsemi.com/PowerSolutions/product.do?id=MR856G","MR856G")</f>
        <v>MR856G</v>
      </c>
      <c r="B48" t="str">
        <f t="shared" si="3"/>
        <v>MR850/D (43.0kB)</v>
      </c>
      <c r="C48" t="s">
        <v>14</v>
      </c>
      <c r="D48" t="s">
        <v>15</v>
      </c>
      <c r="E48" t="s">
        <v>70</v>
      </c>
      <c r="F48" t="s">
        <v>42</v>
      </c>
      <c r="G48" t="s">
        <v>52</v>
      </c>
      <c r="H48" t="s">
        <v>29</v>
      </c>
      <c r="I48" t="s">
        <v>35</v>
      </c>
      <c r="J48" t="s">
        <v>64</v>
      </c>
      <c r="K48" t="s">
        <v>27</v>
      </c>
      <c r="L48" t="s">
        <v>23</v>
      </c>
      <c r="M48" t="s">
        <v>53</v>
      </c>
      <c r="N48" t="s">
        <v>65</v>
      </c>
    </row>
    <row r="49" spans="1:14" ht="12.75">
      <c r="A49" t="str">
        <f>HYPERLINK("http://www.onsemi.com/PowerSolutions/product.do?id=MR856RLG","MR856RLG")</f>
        <v>MR856RLG</v>
      </c>
      <c r="B49" t="str">
        <f t="shared" si="3"/>
        <v>MR850/D (43.0kB)</v>
      </c>
      <c r="C49" t="s">
        <v>14</v>
      </c>
      <c r="D49" t="s">
        <v>15</v>
      </c>
      <c r="E49" t="s">
        <v>70</v>
      </c>
      <c r="F49" t="s">
        <v>42</v>
      </c>
      <c r="G49" t="s">
        <v>52</v>
      </c>
      <c r="H49" t="s">
        <v>29</v>
      </c>
      <c r="I49" t="s">
        <v>35</v>
      </c>
      <c r="J49" t="s">
        <v>64</v>
      </c>
      <c r="K49" t="s">
        <v>27</v>
      </c>
      <c r="L49" t="s">
        <v>23</v>
      </c>
      <c r="M49" t="s">
        <v>53</v>
      </c>
      <c r="N49" t="s">
        <v>65</v>
      </c>
    </row>
    <row r="50" spans="1:14" ht="12.75">
      <c r="A50" t="str">
        <f>HYPERLINK("http://www.onsemi.com/PowerSolutions/product.do?id=MRA4003T3G","MRA4003T3G")</f>
        <v>MRA4003T3G</v>
      </c>
      <c r="B50" t="str">
        <f>HYPERLINK("http://www.onsemi.com/pub/Collateral/MRA4003T3.PDF","MRA4003T3.PDF (49.0kB)")</f>
        <v>MRA4003T3.PDF (49.0kB)</v>
      </c>
      <c r="C50" t="s">
        <v>14</v>
      </c>
      <c r="D50" t="s">
        <v>15</v>
      </c>
      <c r="E50" t="s">
        <v>71</v>
      </c>
      <c r="F50" t="s">
        <v>17</v>
      </c>
      <c r="G50" t="s">
        <v>18</v>
      </c>
      <c r="I50" t="s">
        <v>72</v>
      </c>
      <c r="J50" t="s">
        <v>21</v>
      </c>
      <c r="K50" t="s">
        <v>22</v>
      </c>
      <c r="L50" t="s">
        <v>23</v>
      </c>
      <c r="M50" t="s">
        <v>73</v>
      </c>
      <c r="N50" t="s">
        <v>74</v>
      </c>
    </row>
    <row r="51" spans="1:14" ht="12.75">
      <c r="A51" t="str">
        <f>HYPERLINK("http://www.onsemi.com/PowerSolutions/product.do?id=MRA4004T3G","MRA4004T3G")</f>
        <v>MRA4004T3G</v>
      </c>
      <c r="B51" t="str">
        <f>HYPERLINK("http://www.onsemi.com/pub/Collateral/MRA4003T3-D.PDF","MRA4003T3/D (54.0kB)")</f>
        <v>MRA4003T3/D (54.0kB)</v>
      </c>
      <c r="C51" t="s">
        <v>14</v>
      </c>
      <c r="D51" t="s">
        <v>15</v>
      </c>
      <c r="E51" t="s">
        <v>75</v>
      </c>
      <c r="F51" t="s">
        <v>17</v>
      </c>
      <c r="G51" t="s">
        <v>18</v>
      </c>
      <c r="I51" t="s">
        <v>31</v>
      </c>
      <c r="J51" t="s">
        <v>21</v>
      </c>
      <c r="K51" t="s">
        <v>22</v>
      </c>
      <c r="L51" t="s">
        <v>23</v>
      </c>
      <c r="M51" t="s">
        <v>73</v>
      </c>
      <c r="N51" t="s">
        <v>76</v>
      </c>
    </row>
    <row r="52" spans="1:14" ht="12.75">
      <c r="A52" t="str">
        <f>HYPERLINK("http://www.onsemi.com/PowerSolutions/product.do?id=MRA4005T1G","MRA4005T1G")</f>
        <v>MRA4005T1G</v>
      </c>
      <c r="B52" t="str">
        <f>HYPERLINK("http://www.onsemi.com/pub/Collateral/MRA4003T3-D.PDF","MRA4003T3/D (54.0kB)")</f>
        <v>MRA4003T3/D (54.0kB)</v>
      </c>
      <c r="C52" t="s">
        <v>14</v>
      </c>
      <c r="D52" t="s">
        <v>15</v>
      </c>
      <c r="E52" t="s">
        <v>77</v>
      </c>
      <c r="F52" t="s">
        <v>17</v>
      </c>
      <c r="G52" t="s">
        <v>18</v>
      </c>
      <c r="I52" t="s">
        <v>35</v>
      </c>
      <c r="J52" t="s">
        <v>21</v>
      </c>
      <c r="K52" t="s">
        <v>22</v>
      </c>
      <c r="L52" t="s">
        <v>23</v>
      </c>
      <c r="M52" t="s">
        <v>73</v>
      </c>
      <c r="N52" t="s">
        <v>76</v>
      </c>
    </row>
    <row r="53" spans="1:14" ht="12.75">
      <c r="A53" t="str">
        <f>HYPERLINK("http://www.onsemi.com/PowerSolutions/product.do?id=MRA4005T3G","MRA4005T3G")</f>
        <v>MRA4005T3G</v>
      </c>
      <c r="B53" t="str">
        <f>HYPERLINK("http://www.onsemi.com/pub/Collateral/MRA4003T3-D.PDF","MRA4003T3/D (54.0kB)")</f>
        <v>MRA4003T3/D (54.0kB)</v>
      </c>
      <c r="C53" t="s">
        <v>14</v>
      </c>
      <c r="D53" t="s">
        <v>15</v>
      </c>
      <c r="E53" t="s">
        <v>77</v>
      </c>
      <c r="F53" t="s">
        <v>17</v>
      </c>
      <c r="G53" t="s">
        <v>18</v>
      </c>
      <c r="I53" t="s">
        <v>35</v>
      </c>
      <c r="J53" t="s">
        <v>21</v>
      </c>
      <c r="K53" t="s">
        <v>22</v>
      </c>
      <c r="L53" t="s">
        <v>23</v>
      </c>
      <c r="M53" t="s">
        <v>73</v>
      </c>
      <c r="N53" t="s">
        <v>76</v>
      </c>
    </row>
    <row r="54" spans="1:14" ht="12.75">
      <c r="A54" t="str">
        <f>HYPERLINK("http://www.onsemi.com/PowerSolutions/product.do?id=MRA4006T3G","MRA4006T3G")</f>
        <v>MRA4006T3G</v>
      </c>
      <c r="B54" t="str">
        <f>HYPERLINK("http://www.onsemi.com/pub/Collateral/MRA4003T3-D.PDF","MRA4003T3/D (54.0kB)")</f>
        <v>MRA4003T3/D (54.0kB)</v>
      </c>
      <c r="C54" t="s">
        <v>14</v>
      </c>
      <c r="D54" t="s">
        <v>15</v>
      </c>
      <c r="E54" t="s">
        <v>78</v>
      </c>
      <c r="F54" t="s">
        <v>17</v>
      </c>
      <c r="G54" t="s">
        <v>18</v>
      </c>
      <c r="I54" t="s">
        <v>37</v>
      </c>
      <c r="J54" t="s">
        <v>21</v>
      </c>
      <c r="K54" t="s">
        <v>22</v>
      </c>
      <c r="L54" t="s">
        <v>23</v>
      </c>
      <c r="M54" t="s">
        <v>73</v>
      </c>
      <c r="N54" t="s">
        <v>76</v>
      </c>
    </row>
    <row r="55" spans="1:14" ht="12.75">
      <c r="A55" t="str">
        <f>HYPERLINK("http://www.onsemi.com/PowerSolutions/product.do?id=MRA4007T3G","MRA4007T3G")</f>
        <v>MRA4007T3G</v>
      </c>
      <c r="B55" t="str">
        <f>HYPERLINK("http://www.onsemi.com/pub/Collateral/MRA4003T3-D.PDF","MRA4003T3/D (54.0kB)")</f>
        <v>MRA4003T3/D (54.0kB)</v>
      </c>
      <c r="C55" t="s">
        <v>14</v>
      </c>
      <c r="D55" t="s">
        <v>15</v>
      </c>
      <c r="E55" t="s">
        <v>79</v>
      </c>
      <c r="F55" t="s">
        <v>17</v>
      </c>
      <c r="G55" t="s">
        <v>18</v>
      </c>
      <c r="I55" t="s">
        <v>39</v>
      </c>
      <c r="J55" t="s">
        <v>21</v>
      </c>
      <c r="K55" t="s">
        <v>22</v>
      </c>
      <c r="L55" t="s">
        <v>23</v>
      </c>
      <c r="M55" t="s">
        <v>73</v>
      </c>
      <c r="N55" t="s">
        <v>76</v>
      </c>
    </row>
    <row r="56" spans="1:14" ht="12.75">
      <c r="A56" t="str">
        <f>HYPERLINK("http://www.onsemi.com/PowerSolutions/product.do?id=MRS1504T3G","MRS1504T3G")</f>
        <v>MRS1504T3G</v>
      </c>
      <c r="B56" t="str">
        <f>HYPERLINK("http://www.onsemi.com/pub/Collateral/MRS1504T3-D.PDF","MRS1504T3/D (60.0kB)")</f>
        <v>MRS1504T3/D (60.0kB)</v>
      </c>
      <c r="C56" t="s">
        <v>14</v>
      </c>
      <c r="D56" t="s">
        <v>15</v>
      </c>
      <c r="E56" t="s">
        <v>80</v>
      </c>
      <c r="F56" t="s">
        <v>17</v>
      </c>
      <c r="G56" t="s">
        <v>81</v>
      </c>
      <c r="I56" t="s">
        <v>31</v>
      </c>
      <c r="J56" t="s">
        <v>82</v>
      </c>
      <c r="K56" t="s">
        <v>20</v>
      </c>
      <c r="L56" t="s">
        <v>83</v>
      </c>
      <c r="M56" t="s">
        <v>84</v>
      </c>
      <c r="N56" t="s">
        <v>85</v>
      </c>
    </row>
  </sheetData>
  <hyperlinks>
    <hyperlink ref="A2:B56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安森美 标准和快速恢复</dc:title>
  <dc:subject>ON 安森美标准和快速恢复</dc:subject>
  <dc:creator>BDTIC 半导体事业部</dc:creator>
  <cp:keywords>标准和快速恢复,</cp:keywords>
  <dc:description>http://www.BDTIC.com/ON</dc:description>
  <cp:lastModifiedBy>微软用户</cp:lastModifiedBy>
  <dcterms:modified xsi:type="dcterms:W3CDTF">2008-10-12T11:22:36Z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